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4275" windowHeight="8610" tabRatio="875" activeTab="1"/>
  </bookViews>
  <sheets>
    <sheet name="FORMÜL" sheetId="1" r:id="rId1"/>
    <sheet name="ANAOKULU" sheetId="2" r:id="rId2"/>
    <sheet name="ANASINIFI" sheetId="3" r:id="rId3"/>
  </sheets>
  <definedNames>
    <definedName name="_xlnm._FilterDatabase" localSheetId="2" hidden="1">'ANASINIFI'!$A$3:$P$55</definedName>
    <definedName name="_xlnm.Print_Titles" localSheetId="2">'ANASINIFI'!$3:$3</definedName>
  </definedNames>
  <calcPr fullCalcOnLoad="1"/>
</workbook>
</file>

<file path=xl/sharedStrings.xml><?xml version="1.0" encoding="utf-8"?>
<sst xmlns="http://schemas.openxmlformats.org/spreadsheetml/2006/main" count="398" uniqueCount="93">
  <si>
    <t>TOPLAMLAR</t>
  </si>
  <si>
    <t>DERSLİK GİBİ
KULLANILAN BÖLÜM</t>
  </si>
  <si>
    <t>NORMAL</t>
  </si>
  <si>
    <t>İKİLİ</t>
  </si>
  <si>
    <t>İL</t>
  </si>
  <si>
    <t>İLÇE</t>
  </si>
  <si>
    <t>KURUM ADI</t>
  </si>
  <si>
    <t>YERLESIM YERI</t>
  </si>
  <si>
    <t>SUBE SAYISI</t>
  </si>
  <si>
    <t>3 YAŞ E</t>
  </si>
  <si>
    <t>3 YAŞ K</t>
  </si>
  <si>
    <t>4 YAS E</t>
  </si>
  <si>
    <t>4 YAS K</t>
  </si>
  <si>
    <t>5 YAS E</t>
  </si>
  <si>
    <t>5 YAS K</t>
  </si>
  <si>
    <t>YAŞ UZERI E</t>
  </si>
  <si>
    <t>YAŞ UZERI K</t>
  </si>
  <si>
    <t>HATAY</t>
  </si>
  <si>
    <t>REYHANLI</t>
  </si>
  <si>
    <t>Şehir</t>
  </si>
  <si>
    <t>Köy</t>
  </si>
  <si>
    <t>75.Yıl Anaokulu</t>
  </si>
  <si>
    <t>GENEL TOPLAM</t>
  </si>
  <si>
    <t>DERSLİK SAYISI</t>
  </si>
  <si>
    <t>TOPLAM</t>
  </si>
  <si>
    <t>MÜDÜR</t>
  </si>
  <si>
    <t>M.B.YRD.</t>
  </si>
  <si>
    <t>MÜD.YRD</t>
  </si>
  <si>
    <t>YARDIMCI PERSONEL</t>
  </si>
  <si>
    <t>ASİL</t>
  </si>
  <si>
    <t>VEKİL</t>
  </si>
  <si>
    <t>OKUL ÖNCESİ ÖĞRT.</t>
  </si>
  <si>
    <t>MEMUR</t>
  </si>
  <si>
    <t>Hatay Çakıryiğit Çocuklar Gülsün Diye Şafak Bay Anaokulu</t>
  </si>
  <si>
    <t>KURUM KODU</t>
  </si>
  <si>
    <t>Sevgili Öğretmenim Anaokulu</t>
  </si>
  <si>
    <t>Cemil Meriç İlkokulu</t>
  </si>
  <si>
    <t>Cumhuriyet İlkokulu</t>
  </si>
  <si>
    <t>Eşref Mursaloğlu İlkokulu</t>
  </si>
  <si>
    <t>Hacı Seniha-Hasan Bahadırlı İlkokulu</t>
  </si>
  <si>
    <t>Jandarma İlkokulu</t>
  </si>
  <si>
    <t>Mehmet Akif Ersoy İlkokulu</t>
  </si>
  <si>
    <t>Mehmet Belkız Büyükvelioğlu İlkokulu</t>
  </si>
  <si>
    <t>Reyhanlı Yıldız Filiz Çalım İlkokulu</t>
  </si>
  <si>
    <t>Yunus Emre İlkokulu</t>
  </si>
  <si>
    <t>Atatürk Ortaokulu</t>
  </si>
  <si>
    <t>Fatih Aliye Müderris Ortaokulu</t>
  </si>
  <si>
    <t>Oğuzhan Ortaokulu</t>
  </si>
  <si>
    <t>Reyhanlı Ortaokulu</t>
  </si>
  <si>
    <t>Vali Utku Acun Ortaokulu</t>
  </si>
  <si>
    <t>Ahmetbeyli İlkokulu</t>
  </si>
  <si>
    <t>Alakuzu İlkokulu</t>
  </si>
  <si>
    <t>Bükülmez İlkokulu</t>
  </si>
  <si>
    <t>Fevzipaşa İlkokulu</t>
  </si>
  <si>
    <t>İbrahimpaşa İlkokulu</t>
  </si>
  <si>
    <t>Karacanlık İlkokulu</t>
  </si>
  <si>
    <t>Karahöyük İlkokulu</t>
  </si>
  <si>
    <t>Kavalcık Ertuğrul Gazi İlkokulu</t>
  </si>
  <si>
    <t>Konuk İlkokulu</t>
  </si>
  <si>
    <t>Kuletepe İlkokulu</t>
  </si>
  <si>
    <t>Kurtuluş İlkokulu</t>
  </si>
  <si>
    <t>Oğulpınar İlkokulu</t>
  </si>
  <si>
    <t>Paşahöyük İlkokulu</t>
  </si>
  <si>
    <t>Suluköy İlkokulu</t>
  </si>
  <si>
    <t>Tayfur Sökmen Karadeniz İlkokulu</t>
  </si>
  <si>
    <t>Uzunkavak İlkokulu</t>
  </si>
  <si>
    <t>Varışlı İlkokulu</t>
  </si>
  <si>
    <t>Tayfur Sökmen İlkokulu</t>
  </si>
  <si>
    <t>Üçtepe Hürriyet İlkokulu</t>
  </si>
  <si>
    <t>EĞİTİM ÖĞRETİM YILI</t>
  </si>
  <si>
    <t>REYHANLI İLÇESİ MERKEZ - KÖY ANAOKULLARI YAŞA GÖRE ÖĞRENCİ SAYILARI DAĞILIMI</t>
  </si>
  <si>
    <t>Konuk Horlak İlkokulu</t>
  </si>
  <si>
    <t>ÖĞRETİM ŞEKLİ</t>
  </si>
  <si>
    <t>İkili Öğretim</t>
  </si>
  <si>
    <t>Normal Öğretim</t>
  </si>
  <si>
    <t>Gazi Mürsel İlkokulu</t>
  </si>
  <si>
    <t>Toki Şehit Abdulkadir Erkan İlkokulu</t>
  </si>
  <si>
    <t>Yenişehir İlkokulu</t>
  </si>
  <si>
    <t>Davut Paşa İlkokulu</t>
  </si>
  <si>
    <t>Karasüleymanlı Uzunköy İlkokulu</t>
  </si>
  <si>
    <t>Kavalcık Güverada İlkokulu</t>
  </si>
  <si>
    <t>Nergisli Cumhuriyet İlkokulu</t>
  </si>
  <si>
    <t>Terzihöyük İlkokulu</t>
  </si>
  <si>
    <t>Varışlı Atcana Emir Kavvasoğlu İlkokulu</t>
  </si>
  <si>
    <t>ÖĞRETİM ŞEKLİ TOPLAMLARI</t>
  </si>
  <si>
    <t>TOPLAM OKUL SAYISI</t>
  </si>
  <si>
    <t>Beşaslan Meryem Zor İlkokulu</t>
  </si>
  <si>
    <t>Paşaköy Başköy İlkokulu</t>
  </si>
  <si>
    <t>BRANŞ ÖĞRETMENİ</t>
  </si>
  <si>
    <t>Reyhanlı Mesleki ve Teknik Anadolu Lisesi</t>
  </si>
  <si>
    <t>TOPLAM (Müstakil Anaokulları Hariç)</t>
  </si>
  <si>
    <t>Genel Toplam</t>
  </si>
  <si>
    <t>2017-2018 EĞİTİM - ÖĞRETİM YILI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</si>
</sst>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-41F]dd\ mmmm\ yyyy\ dddd"/>
    <numFmt numFmtId="193" formatCode="[$¥€-2]\ #,##0.00_);[Red]\([$€-2]\ #,##0.00\)"/>
    <numFmt numFmtId="194" formatCode="#,##0_ ;\-#,##0\ "/>
    <numFmt numFmtId="195" formatCode="_-* #,##0\ _₺_-;\-* #,##0\ _₺_-;_-* &quot;-&quot;??\ _₺_-;_-@_-"/>
    <numFmt numFmtId="196" formatCode="0_);\(0\)"/>
    <numFmt numFmtId="197" formatCode="dd/mm/yyyy;@"/>
  </numFmts>
  <fonts count="71">
    <font>
      <sz val="10"/>
      <name val="Arial Tur"/>
      <family val="0"/>
    </font>
    <font>
      <sz val="8"/>
      <name val="Arial Tur"/>
      <family val="0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Calibri"/>
      <family val="2"/>
    </font>
    <font>
      <sz val="11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 Tur"/>
      <family val="0"/>
    </font>
    <font>
      <sz val="8"/>
      <color indexed="8"/>
      <name val="Arial"/>
      <family val="2"/>
    </font>
    <font>
      <b/>
      <sz val="10"/>
      <color indexed="8"/>
      <name val="Arial Tur"/>
      <family val="0"/>
    </font>
    <font>
      <sz val="11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8"/>
      <name val="Arial Tur"/>
      <family val="0"/>
    </font>
    <font>
      <sz val="10"/>
      <color indexed="10"/>
      <name val="Arial Tur"/>
      <family val="0"/>
    </font>
    <font>
      <sz val="9"/>
      <color indexed="8"/>
      <name val="Verdana"/>
      <family val="2"/>
    </font>
    <font>
      <b/>
      <sz val="9"/>
      <color indexed="8"/>
      <name val="Arial Tur"/>
      <family val="0"/>
    </font>
    <font>
      <b/>
      <sz val="10"/>
      <color indexed="8"/>
      <name val="Verdana"/>
      <family val="2"/>
    </font>
    <font>
      <b/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 Tur"/>
      <family val="0"/>
    </font>
    <font>
      <sz val="8"/>
      <color theme="1"/>
      <name val="Arial"/>
      <family val="2"/>
    </font>
    <font>
      <b/>
      <sz val="10"/>
      <color theme="1"/>
      <name val="Arial Tur"/>
      <family val="0"/>
    </font>
    <font>
      <sz val="11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7"/>
      <color theme="1"/>
      <name val="Arial Tur"/>
      <family val="0"/>
    </font>
    <font>
      <sz val="10"/>
      <color rgb="FFFF0000"/>
      <name val="Arial Tur"/>
      <family val="0"/>
    </font>
    <font>
      <sz val="9"/>
      <color theme="1"/>
      <name val="Verdana"/>
      <family val="2"/>
    </font>
    <font>
      <b/>
      <sz val="9"/>
      <color theme="1"/>
      <name val="Arial Tur"/>
      <family val="0"/>
    </font>
    <font>
      <b/>
      <sz val="10"/>
      <color theme="1"/>
      <name val="Verdana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CCCCCC"/>
      </bottom>
    </border>
    <border>
      <left style="thin">
        <color rgb="FFCCCCCC"/>
      </left>
      <right style="medium">
        <color rgb="FFCCCCCC"/>
      </right>
      <top style="thin">
        <color rgb="FFCCCCCC"/>
      </top>
      <bottom style="medium">
        <color rgb="FFCCCCCC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169" fontId="58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34" borderId="10" xfId="0" applyFont="1" applyFill="1" applyBorder="1" applyAlignment="1">
      <alignment horizontal="right" vertical="center" wrapText="1"/>
    </xf>
    <xf numFmtId="0" fontId="62" fillId="33" borderId="12" xfId="0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Alignment="1">
      <alignment horizontal="left"/>
    </xf>
    <xf numFmtId="0" fontId="59" fillId="0" borderId="10" xfId="0" applyFont="1" applyBorder="1" applyAlignment="1">
      <alignment horizontal="center"/>
    </xf>
    <xf numFmtId="0" fontId="61" fillId="34" borderId="12" xfId="0" applyFont="1" applyFill="1" applyBorder="1" applyAlignment="1">
      <alignment horizontal="right" vertical="center" wrapText="1"/>
    </xf>
    <xf numFmtId="0" fontId="59" fillId="0" borderId="12" xfId="0" applyFont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169" fontId="57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69" fontId="6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/>
    </xf>
    <xf numFmtId="0" fontId="67" fillId="34" borderId="14" xfId="0" applyFont="1" applyFill="1" applyBorder="1" applyAlignment="1">
      <alignment/>
    </xf>
    <xf numFmtId="0" fontId="67" fillId="34" borderId="15" xfId="0" applyFont="1" applyFill="1" applyBorder="1" applyAlignment="1">
      <alignment/>
    </xf>
    <xf numFmtId="0" fontId="67" fillId="34" borderId="16" xfId="0" applyFont="1" applyFill="1" applyBorder="1" applyAlignment="1">
      <alignment/>
    </xf>
    <xf numFmtId="0" fontId="67" fillId="34" borderId="17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5" fillId="0" borderId="2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20.125" style="0" bestFit="1" customWidth="1"/>
    <col min="2" max="2" width="29.75390625" style="0" bestFit="1" customWidth="1"/>
  </cols>
  <sheetData>
    <row r="1" spans="1:2" ht="12.75">
      <c r="A1" t="s">
        <v>69</v>
      </c>
      <c r="B1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1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I1" sqref="I1"/>
      <selection pane="bottomLeft" activeCell="A7" sqref="A7"/>
      <selection pane="bottomRight" activeCell="H18" sqref="H18"/>
    </sheetView>
  </sheetViews>
  <sheetFormatPr defaultColWidth="9.00390625" defaultRowHeight="12.75"/>
  <cols>
    <col min="1" max="1" width="39.375" style="2" customWidth="1"/>
    <col min="2" max="2" width="8.75390625" style="2" customWidth="1"/>
    <col min="3" max="3" width="11.375" style="2" bestFit="1" customWidth="1"/>
    <col min="4" max="15" width="7.25390625" style="2" customWidth="1"/>
    <col min="16" max="16" width="9.875" style="2" customWidth="1"/>
    <col min="17" max="25" width="7.25390625" style="2" customWidth="1"/>
    <col min="26" max="16384" width="9.125" style="2" customWidth="1"/>
  </cols>
  <sheetData>
    <row r="1" spans="1:25" ht="12.75">
      <c r="A1" s="52" t="str">
        <f>FORMÜL!B1</f>
        <v>2017-2018 EĞİTİM - ÖĞRETİM YILI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</row>
    <row r="2" spans="1:25" ht="18" customHeight="1">
      <c r="A2" s="47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22.5" customHeight="1">
      <c r="A3" s="45" t="s">
        <v>6</v>
      </c>
      <c r="B3" s="44" t="s">
        <v>7</v>
      </c>
      <c r="C3" s="45" t="s">
        <v>72</v>
      </c>
      <c r="D3" s="44" t="s">
        <v>8</v>
      </c>
      <c r="E3" s="44" t="s">
        <v>9</v>
      </c>
      <c r="F3" s="44" t="s">
        <v>10</v>
      </c>
      <c r="G3" s="44" t="s">
        <v>11</v>
      </c>
      <c r="H3" s="44" t="s">
        <v>12</v>
      </c>
      <c r="I3" s="44" t="s">
        <v>13</v>
      </c>
      <c r="J3" s="44" t="s">
        <v>14</v>
      </c>
      <c r="K3" s="44" t="s">
        <v>15</v>
      </c>
      <c r="L3" s="44" t="s">
        <v>16</v>
      </c>
      <c r="M3" s="45"/>
      <c r="N3" s="44" t="s">
        <v>23</v>
      </c>
      <c r="O3" s="50" t="s">
        <v>1</v>
      </c>
      <c r="P3" s="45" t="s">
        <v>88</v>
      </c>
      <c r="Q3" s="59" t="s">
        <v>31</v>
      </c>
      <c r="R3" s="55" t="s">
        <v>25</v>
      </c>
      <c r="S3" s="56"/>
      <c r="T3" s="55" t="s">
        <v>26</v>
      </c>
      <c r="U3" s="56"/>
      <c r="V3" s="55" t="s">
        <v>27</v>
      </c>
      <c r="W3" s="56"/>
      <c r="X3" s="57" t="s">
        <v>32</v>
      </c>
      <c r="Y3" s="57" t="s">
        <v>28</v>
      </c>
    </row>
    <row r="4" spans="1:25" ht="22.5" customHeight="1">
      <c r="A4" s="46"/>
      <c r="B4" s="44"/>
      <c r="C4" s="46"/>
      <c r="D4" s="44"/>
      <c r="E4" s="44"/>
      <c r="F4" s="44"/>
      <c r="G4" s="44"/>
      <c r="H4" s="44"/>
      <c r="I4" s="44"/>
      <c r="J4" s="44"/>
      <c r="K4" s="44"/>
      <c r="L4" s="44"/>
      <c r="M4" s="46"/>
      <c r="N4" s="44"/>
      <c r="O4" s="51"/>
      <c r="P4" s="46"/>
      <c r="Q4" s="59"/>
      <c r="R4" s="29" t="s">
        <v>29</v>
      </c>
      <c r="S4" s="29" t="s">
        <v>30</v>
      </c>
      <c r="T4" s="29" t="s">
        <v>29</v>
      </c>
      <c r="U4" s="29" t="s">
        <v>30</v>
      </c>
      <c r="V4" s="29" t="s">
        <v>29</v>
      </c>
      <c r="W4" s="29" t="s">
        <v>30</v>
      </c>
      <c r="X4" s="58"/>
      <c r="Y4" s="58"/>
    </row>
    <row r="5" spans="1:25" s="25" customFormat="1" ht="34.5" customHeight="1">
      <c r="A5" s="30" t="str">
        <f>ANASINIFI!D5</f>
        <v>75.Yıl Anaokulu</v>
      </c>
      <c r="B5" s="31" t="str">
        <f>ANASINIFI!F5</f>
        <v>Şehir</v>
      </c>
      <c r="C5" s="31" t="str">
        <f>ANASINIFI!E5</f>
        <v>İkili Öğretim</v>
      </c>
      <c r="D5" s="4">
        <f>ANASINIFI!G5</f>
        <v>7</v>
      </c>
      <c r="E5" s="4">
        <f>ANASINIFI!H5</f>
        <v>7</v>
      </c>
      <c r="F5" s="4">
        <f>ANASINIFI!I5</f>
        <v>4</v>
      </c>
      <c r="G5" s="4">
        <f>ANASINIFI!J5</f>
        <v>25</v>
      </c>
      <c r="H5" s="4">
        <f>ANASINIFI!K5</f>
        <v>32</v>
      </c>
      <c r="I5" s="4">
        <f>ANASINIFI!L5</f>
        <v>40</v>
      </c>
      <c r="J5" s="4">
        <f>ANASINIFI!M5</f>
        <v>20</v>
      </c>
      <c r="K5" s="4">
        <f>ANASINIFI!N5</f>
        <v>0</v>
      </c>
      <c r="L5" s="4">
        <f>ANASINIFI!O5</f>
        <v>0</v>
      </c>
      <c r="M5" s="4">
        <f>SUM(E5:L5)</f>
        <v>128</v>
      </c>
      <c r="N5" s="36">
        <v>4</v>
      </c>
      <c r="O5" s="36"/>
      <c r="P5" s="33"/>
      <c r="Q5" s="33">
        <v>2</v>
      </c>
      <c r="R5" s="24"/>
      <c r="S5" s="34">
        <v>1</v>
      </c>
      <c r="T5" s="24"/>
      <c r="U5" s="24"/>
      <c r="V5" s="24"/>
      <c r="W5" s="24"/>
      <c r="X5" s="24"/>
      <c r="Y5" s="24"/>
    </row>
    <row r="6" spans="1:25" s="25" customFormat="1" ht="34.5" customHeight="1">
      <c r="A6" s="30" t="str">
        <f>ANASINIFI!D6</f>
        <v>Hatay Çakıryiğit Çocuklar Gülsün Diye Şafak Bay Anaokulu</v>
      </c>
      <c r="B6" s="31"/>
      <c r="C6" s="31"/>
      <c r="D6" s="4"/>
      <c r="E6" s="4"/>
      <c r="F6" s="4"/>
      <c r="G6" s="4"/>
      <c r="H6" s="4"/>
      <c r="I6" s="4"/>
      <c r="J6" s="4"/>
      <c r="K6" s="4"/>
      <c r="L6" s="4"/>
      <c r="M6" s="4"/>
      <c r="N6" s="36"/>
      <c r="O6" s="36"/>
      <c r="P6" s="32"/>
      <c r="Q6" s="33"/>
      <c r="R6" s="24"/>
      <c r="S6" s="34"/>
      <c r="T6" s="24"/>
      <c r="U6" s="24"/>
      <c r="V6" s="24"/>
      <c r="W6" s="24"/>
      <c r="X6" s="24"/>
      <c r="Y6" s="24"/>
    </row>
    <row r="7" spans="1:25" s="25" customFormat="1" ht="34.5" customHeight="1">
      <c r="A7" s="30" t="str">
        <f>ANASINIFI!D7</f>
        <v>Sevgili Öğretmenim Anaokulu</v>
      </c>
      <c r="B7" s="31"/>
      <c r="C7" s="31"/>
      <c r="D7" s="4"/>
      <c r="E7" s="4"/>
      <c r="F7" s="4"/>
      <c r="G7" s="4"/>
      <c r="H7" s="4"/>
      <c r="I7" s="4"/>
      <c r="J7" s="4"/>
      <c r="K7" s="4"/>
      <c r="L7" s="4"/>
      <c r="M7" s="4"/>
      <c r="N7" s="36"/>
      <c r="O7" s="36"/>
      <c r="P7" s="32"/>
      <c r="Q7" s="33"/>
      <c r="R7" s="34"/>
      <c r="S7" s="24"/>
      <c r="T7" s="24"/>
      <c r="U7" s="24"/>
      <c r="V7" s="24"/>
      <c r="W7" s="24"/>
      <c r="X7" s="24"/>
      <c r="Y7" s="24"/>
    </row>
    <row r="8" spans="1:25" ht="12.75">
      <c r="A8" s="61" t="s">
        <v>84</v>
      </c>
      <c r="B8" s="3" t="s">
        <v>2</v>
      </c>
      <c r="C8" s="1">
        <f>COUNTIF(C5:C7,"NORMAL ÖĞRETİM")</f>
        <v>0</v>
      </c>
      <c r="D8" s="4">
        <f>SUM(D5:D7)</f>
        <v>7</v>
      </c>
      <c r="E8" s="4">
        <f>SUM(E5:E7)</f>
        <v>7</v>
      </c>
      <c r="F8" s="4">
        <f aca="true" t="shared" si="0" ref="F8:L8">SUM(F5:F7)</f>
        <v>4</v>
      </c>
      <c r="G8" s="4">
        <f t="shared" si="0"/>
        <v>25</v>
      </c>
      <c r="H8" s="4">
        <f t="shared" si="0"/>
        <v>32</v>
      </c>
      <c r="I8" s="4">
        <f t="shared" si="0"/>
        <v>40</v>
      </c>
      <c r="J8" s="4">
        <f t="shared" si="0"/>
        <v>20</v>
      </c>
      <c r="K8" s="4">
        <f t="shared" si="0"/>
        <v>0</v>
      </c>
      <c r="L8" s="4">
        <f t="shared" si="0"/>
        <v>0</v>
      </c>
      <c r="M8" s="4"/>
      <c r="N8" s="28">
        <f>SUM(N5:N7)</f>
        <v>4</v>
      </c>
      <c r="O8" s="35">
        <f>SUM(O5:O7)</f>
        <v>0</v>
      </c>
      <c r="P8" s="28">
        <f>SUM(P5:P7)</f>
        <v>0</v>
      </c>
      <c r="Q8" s="5">
        <f>SUM(Q5:Q7)</f>
        <v>2</v>
      </c>
      <c r="R8" s="5">
        <f aca="true" t="shared" si="1" ref="R8:Y8">SUM(R5:R7)</f>
        <v>0</v>
      </c>
      <c r="S8" s="5">
        <f t="shared" si="1"/>
        <v>1</v>
      </c>
      <c r="T8" s="5">
        <f t="shared" si="1"/>
        <v>0</v>
      </c>
      <c r="U8" s="5">
        <f t="shared" si="1"/>
        <v>0</v>
      </c>
      <c r="V8" s="5">
        <f t="shared" si="1"/>
        <v>0</v>
      </c>
      <c r="W8" s="5">
        <f t="shared" si="1"/>
        <v>0</v>
      </c>
      <c r="X8" s="5">
        <f t="shared" si="1"/>
        <v>0</v>
      </c>
      <c r="Y8" s="5">
        <f t="shared" si="1"/>
        <v>0</v>
      </c>
    </row>
    <row r="9" spans="1:3" ht="12.75">
      <c r="A9" s="62"/>
      <c r="B9" s="3" t="s">
        <v>3</v>
      </c>
      <c r="C9" s="1">
        <f>COUNTIF(C5:C7,"İKİLİ ÖĞRETİM")</f>
        <v>1</v>
      </c>
    </row>
    <row r="10" spans="1:3" ht="12.75">
      <c r="A10" s="6" t="s">
        <v>85</v>
      </c>
      <c r="B10" s="60">
        <f>C8+C9</f>
        <v>1</v>
      </c>
      <c r="C10" s="60"/>
    </row>
  </sheetData>
  <sheetProtection/>
  <mergeCells count="26">
    <mergeCell ref="B10:C10"/>
    <mergeCell ref="A8:A9"/>
    <mergeCell ref="H3:H4"/>
    <mergeCell ref="L3:L4"/>
    <mergeCell ref="E3:E4"/>
    <mergeCell ref="F3:F4"/>
    <mergeCell ref="A1:Y1"/>
    <mergeCell ref="K3:K4"/>
    <mergeCell ref="B3:B4"/>
    <mergeCell ref="D3:D4"/>
    <mergeCell ref="T3:U3"/>
    <mergeCell ref="X3:X4"/>
    <mergeCell ref="V3:W3"/>
    <mergeCell ref="Y3:Y4"/>
    <mergeCell ref="R3:S3"/>
    <mergeCell ref="Q3:Q4"/>
    <mergeCell ref="N3:N4"/>
    <mergeCell ref="C3:C4"/>
    <mergeCell ref="A2:Y2"/>
    <mergeCell ref="G3:G4"/>
    <mergeCell ref="I3:I4"/>
    <mergeCell ref="J3:J4"/>
    <mergeCell ref="A3:A4"/>
    <mergeCell ref="P3:P4"/>
    <mergeCell ref="O3:O4"/>
    <mergeCell ref="M3:M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8"/>
  <sheetViews>
    <sheetView zoomScale="115" zoomScaleNormal="115" workbookViewId="0" topLeftCell="A1">
      <selection activeCell="J59" sqref="J59"/>
    </sheetView>
  </sheetViews>
  <sheetFormatPr defaultColWidth="9.00390625" defaultRowHeight="12.75"/>
  <cols>
    <col min="1" max="1" width="9.125" style="7" customWidth="1"/>
    <col min="2" max="2" width="8.00390625" style="7" bestFit="1" customWidth="1"/>
    <col min="3" max="3" width="8.00390625" style="11" customWidth="1"/>
    <col min="4" max="4" width="41.00390625" style="19" customWidth="1"/>
    <col min="5" max="5" width="12.875" style="19" customWidth="1"/>
    <col min="6" max="6" width="12.25390625" style="11" customWidth="1"/>
    <col min="7" max="7" width="6.375" style="17" customWidth="1"/>
    <col min="8" max="15" width="5.875" style="18" customWidth="1"/>
    <col min="16" max="16" width="9.125" style="11" customWidth="1"/>
    <col min="17" max="18" width="9.125" style="7" customWidth="1"/>
    <col min="19" max="19" width="54.125" style="7" bestFit="1" customWidth="1"/>
    <col min="20" max="16384" width="9.125" style="7" customWidth="1"/>
  </cols>
  <sheetData>
    <row r="1" spans="1:16" ht="18" customHeight="1">
      <c r="A1" s="69" t="str">
        <f>FORMÜL!B1</f>
        <v>2017-2018 EĞİTİM - ÖĞRETİM YILI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16" s="8" customFormat="1" ht="18" customHeight="1">
      <c r="A2" s="66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s="9" customFormat="1" ht="45.75" customHeight="1">
      <c r="A3" s="26" t="s">
        <v>4</v>
      </c>
      <c r="B3" s="26" t="s">
        <v>5</v>
      </c>
      <c r="C3" s="26" t="s">
        <v>34</v>
      </c>
      <c r="D3" s="26" t="s">
        <v>6</v>
      </c>
      <c r="E3" s="26" t="s">
        <v>72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7" t="s">
        <v>24</v>
      </c>
    </row>
    <row r="4" spans="1:29" ht="14.25">
      <c r="A4" s="37" t="s">
        <v>17</v>
      </c>
      <c r="B4" s="37" t="s">
        <v>18</v>
      </c>
      <c r="C4" s="37">
        <v>309518</v>
      </c>
      <c r="D4" s="37" t="s">
        <v>89</v>
      </c>
      <c r="E4" s="37" t="s">
        <v>73</v>
      </c>
      <c r="F4" s="37" t="s">
        <v>19</v>
      </c>
      <c r="G4" s="37">
        <v>2</v>
      </c>
      <c r="H4" s="37">
        <v>3</v>
      </c>
      <c r="I4" s="37">
        <v>4</v>
      </c>
      <c r="J4" s="37">
        <v>10</v>
      </c>
      <c r="K4" s="37">
        <v>6</v>
      </c>
      <c r="L4" s="37">
        <v>9</v>
      </c>
      <c r="M4" s="37">
        <v>5</v>
      </c>
      <c r="N4" s="37">
        <v>0</v>
      </c>
      <c r="O4" s="37">
        <v>1</v>
      </c>
      <c r="P4" s="10">
        <f aca="true" t="shared" si="0" ref="P4:P47">SUM(H4:O4)</f>
        <v>38</v>
      </c>
      <c r="R4" s="40">
        <v>309518</v>
      </c>
      <c r="S4" s="40" t="s">
        <v>89</v>
      </c>
      <c r="T4" s="40" t="s">
        <v>73</v>
      </c>
      <c r="U4" s="40">
        <v>2</v>
      </c>
      <c r="V4" s="40">
        <v>3</v>
      </c>
      <c r="W4" s="40">
        <v>4</v>
      </c>
      <c r="X4" s="40">
        <v>10</v>
      </c>
      <c r="Y4" s="40">
        <v>6</v>
      </c>
      <c r="Z4" s="40">
        <v>9</v>
      </c>
      <c r="AA4" s="40">
        <v>5</v>
      </c>
      <c r="AB4" s="40">
        <v>0</v>
      </c>
      <c r="AC4" s="41">
        <v>1</v>
      </c>
    </row>
    <row r="5" spans="1:29" ht="14.25">
      <c r="A5" s="37" t="s">
        <v>17</v>
      </c>
      <c r="B5" s="37" t="s">
        <v>18</v>
      </c>
      <c r="C5" s="37">
        <v>774878</v>
      </c>
      <c r="D5" s="37" t="s">
        <v>21</v>
      </c>
      <c r="E5" s="37" t="s">
        <v>73</v>
      </c>
      <c r="F5" s="37" t="s">
        <v>19</v>
      </c>
      <c r="G5" s="37">
        <v>7</v>
      </c>
      <c r="H5" s="37">
        <v>7</v>
      </c>
      <c r="I5" s="37">
        <v>4</v>
      </c>
      <c r="J5" s="37">
        <v>25</v>
      </c>
      <c r="K5" s="37">
        <v>32</v>
      </c>
      <c r="L5" s="37">
        <v>40</v>
      </c>
      <c r="M5" s="37">
        <v>20</v>
      </c>
      <c r="N5" s="37">
        <v>0</v>
      </c>
      <c r="O5" s="37">
        <v>0</v>
      </c>
      <c r="P5" s="10">
        <f t="shared" si="0"/>
        <v>128</v>
      </c>
      <c r="R5" s="40">
        <v>774878</v>
      </c>
      <c r="S5" s="40" t="s">
        <v>21</v>
      </c>
      <c r="T5" s="40" t="s">
        <v>73</v>
      </c>
      <c r="U5" s="40">
        <v>7</v>
      </c>
      <c r="V5" s="40">
        <v>7</v>
      </c>
      <c r="W5" s="40">
        <v>4</v>
      </c>
      <c r="X5" s="40">
        <v>25</v>
      </c>
      <c r="Y5" s="40">
        <v>32</v>
      </c>
      <c r="Z5" s="40">
        <v>40</v>
      </c>
      <c r="AA5" s="40">
        <v>20</v>
      </c>
      <c r="AB5" s="40">
        <v>0</v>
      </c>
      <c r="AC5" s="41">
        <v>0</v>
      </c>
    </row>
    <row r="6" spans="1:29" ht="14.25">
      <c r="A6" s="37" t="s">
        <v>17</v>
      </c>
      <c r="B6" s="37" t="s">
        <v>18</v>
      </c>
      <c r="C6" s="37">
        <v>973587</v>
      </c>
      <c r="D6" s="37" t="s">
        <v>33</v>
      </c>
      <c r="E6" s="37" t="s">
        <v>74</v>
      </c>
      <c r="F6" s="37" t="s">
        <v>20</v>
      </c>
      <c r="G6" s="37">
        <v>2</v>
      </c>
      <c r="H6" s="37">
        <v>2</v>
      </c>
      <c r="I6" s="37">
        <v>2</v>
      </c>
      <c r="J6" s="37">
        <v>10</v>
      </c>
      <c r="K6" s="37">
        <v>9</v>
      </c>
      <c r="L6" s="37">
        <v>8</v>
      </c>
      <c r="M6" s="37">
        <v>6</v>
      </c>
      <c r="N6" s="37">
        <v>0</v>
      </c>
      <c r="O6" s="37">
        <v>0</v>
      </c>
      <c r="P6" s="10">
        <f t="shared" si="0"/>
        <v>37</v>
      </c>
      <c r="R6" s="40">
        <v>973587</v>
      </c>
      <c r="S6" s="40" t="s">
        <v>33</v>
      </c>
      <c r="T6" s="40" t="s">
        <v>74</v>
      </c>
      <c r="U6" s="40">
        <v>2</v>
      </c>
      <c r="V6" s="40">
        <v>2</v>
      </c>
      <c r="W6" s="40">
        <v>2</v>
      </c>
      <c r="X6" s="40">
        <v>10</v>
      </c>
      <c r="Y6" s="40">
        <v>9</v>
      </c>
      <c r="Z6" s="40">
        <v>8</v>
      </c>
      <c r="AA6" s="40">
        <v>6</v>
      </c>
      <c r="AB6" s="40">
        <v>0</v>
      </c>
      <c r="AC6" s="41">
        <v>0</v>
      </c>
    </row>
    <row r="7" spans="1:29" ht="14.25">
      <c r="A7" s="37" t="s">
        <v>17</v>
      </c>
      <c r="B7" s="37" t="s">
        <v>18</v>
      </c>
      <c r="C7" s="37">
        <v>974217</v>
      </c>
      <c r="D7" s="37" t="s">
        <v>35</v>
      </c>
      <c r="E7" s="37" t="s">
        <v>73</v>
      </c>
      <c r="F7" s="37" t="s">
        <v>19</v>
      </c>
      <c r="G7" s="37">
        <v>9</v>
      </c>
      <c r="H7" s="37">
        <v>11</v>
      </c>
      <c r="I7" s="37">
        <v>9</v>
      </c>
      <c r="J7" s="37">
        <v>42</v>
      </c>
      <c r="K7" s="37">
        <v>38</v>
      </c>
      <c r="L7" s="37">
        <v>36</v>
      </c>
      <c r="M7" s="37">
        <v>33</v>
      </c>
      <c r="N7" s="37">
        <v>0</v>
      </c>
      <c r="O7" s="37">
        <v>1</v>
      </c>
      <c r="P7" s="10">
        <f t="shared" si="0"/>
        <v>170</v>
      </c>
      <c r="R7" s="40">
        <v>974217</v>
      </c>
      <c r="S7" s="40" t="s">
        <v>35</v>
      </c>
      <c r="T7" s="40" t="s">
        <v>73</v>
      </c>
      <c r="U7" s="40">
        <v>9</v>
      </c>
      <c r="V7" s="40">
        <v>11</v>
      </c>
      <c r="W7" s="40">
        <v>9</v>
      </c>
      <c r="X7" s="40">
        <v>42</v>
      </c>
      <c r="Y7" s="40">
        <v>38</v>
      </c>
      <c r="Z7" s="40">
        <v>36</v>
      </c>
      <c r="AA7" s="40">
        <v>33</v>
      </c>
      <c r="AB7" s="40">
        <v>0</v>
      </c>
      <c r="AC7" s="41">
        <v>1</v>
      </c>
    </row>
    <row r="8" spans="1:29" ht="14.25">
      <c r="A8" s="37" t="s">
        <v>17</v>
      </c>
      <c r="B8" s="37" t="s">
        <v>18</v>
      </c>
      <c r="C8" s="37">
        <v>709295</v>
      </c>
      <c r="D8" s="37" t="s">
        <v>37</v>
      </c>
      <c r="E8" s="37" t="s">
        <v>73</v>
      </c>
      <c r="F8" s="37" t="s">
        <v>20</v>
      </c>
      <c r="G8" s="37">
        <v>4</v>
      </c>
      <c r="H8" s="37">
        <v>0</v>
      </c>
      <c r="I8" s="37">
        <v>0</v>
      </c>
      <c r="J8" s="37">
        <v>33</v>
      </c>
      <c r="K8" s="37">
        <v>11</v>
      </c>
      <c r="L8" s="37">
        <v>27</v>
      </c>
      <c r="M8" s="37">
        <v>21</v>
      </c>
      <c r="N8" s="37">
        <v>1</v>
      </c>
      <c r="O8" s="37">
        <v>1</v>
      </c>
      <c r="P8" s="10">
        <f t="shared" si="0"/>
        <v>94</v>
      </c>
      <c r="R8" s="40">
        <v>709295</v>
      </c>
      <c r="S8" s="40" t="s">
        <v>37</v>
      </c>
      <c r="T8" s="40" t="s">
        <v>73</v>
      </c>
      <c r="U8" s="40">
        <v>4</v>
      </c>
      <c r="V8" s="40">
        <v>0</v>
      </c>
      <c r="W8" s="40">
        <v>0</v>
      </c>
      <c r="X8" s="40">
        <v>33</v>
      </c>
      <c r="Y8" s="40">
        <v>11</v>
      </c>
      <c r="Z8" s="40">
        <v>27</v>
      </c>
      <c r="AA8" s="40">
        <v>21</v>
      </c>
      <c r="AB8" s="40">
        <v>1</v>
      </c>
      <c r="AC8" s="41">
        <v>1</v>
      </c>
    </row>
    <row r="9" spans="1:29" ht="14.25">
      <c r="A9" s="37" t="s">
        <v>17</v>
      </c>
      <c r="B9" s="37" t="s">
        <v>18</v>
      </c>
      <c r="C9" s="37">
        <v>709357</v>
      </c>
      <c r="D9" s="37" t="s">
        <v>54</v>
      </c>
      <c r="E9" s="37" t="s">
        <v>74</v>
      </c>
      <c r="F9" s="37" t="s">
        <v>19</v>
      </c>
      <c r="G9" s="37">
        <v>1</v>
      </c>
      <c r="H9" s="37">
        <v>1</v>
      </c>
      <c r="I9" s="37">
        <v>0</v>
      </c>
      <c r="J9" s="37">
        <v>5</v>
      </c>
      <c r="K9" s="37">
        <v>3</v>
      </c>
      <c r="L9" s="37">
        <v>0</v>
      </c>
      <c r="M9" s="37">
        <v>1</v>
      </c>
      <c r="N9" s="37">
        <v>0</v>
      </c>
      <c r="O9" s="37">
        <v>1</v>
      </c>
      <c r="P9" s="10">
        <f t="shared" si="0"/>
        <v>11</v>
      </c>
      <c r="R9" s="40">
        <v>709357</v>
      </c>
      <c r="S9" s="40" t="s">
        <v>54</v>
      </c>
      <c r="T9" s="40" t="s">
        <v>74</v>
      </c>
      <c r="U9" s="40">
        <v>1</v>
      </c>
      <c r="V9" s="40">
        <v>1</v>
      </c>
      <c r="W9" s="40">
        <v>0</v>
      </c>
      <c r="X9" s="40">
        <v>5</v>
      </c>
      <c r="Y9" s="40">
        <v>3</v>
      </c>
      <c r="Z9" s="40">
        <v>0</v>
      </c>
      <c r="AA9" s="40">
        <v>1</v>
      </c>
      <c r="AB9" s="40">
        <v>0</v>
      </c>
      <c r="AC9" s="41">
        <v>1</v>
      </c>
    </row>
    <row r="10" spans="1:29" ht="14.25">
      <c r="A10" s="37" t="s">
        <v>17</v>
      </c>
      <c r="B10" s="37" t="s">
        <v>18</v>
      </c>
      <c r="C10" s="37">
        <v>709372</v>
      </c>
      <c r="D10" s="37" t="s">
        <v>40</v>
      </c>
      <c r="E10" s="37" t="s">
        <v>73</v>
      </c>
      <c r="F10" s="37" t="s">
        <v>20</v>
      </c>
      <c r="G10" s="37">
        <v>2</v>
      </c>
      <c r="H10" s="37">
        <v>1</v>
      </c>
      <c r="I10" s="37">
        <v>0</v>
      </c>
      <c r="J10" s="37">
        <v>11</v>
      </c>
      <c r="K10" s="37">
        <v>6</v>
      </c>
      <c r="L10" s="37">
        <v>13</v>
      </c>
      <c r="M10" s="37">
        <v>5</v>
      </c>
      <c r="N10" s="37">
        <v>0</v>
      </c>
      <c r="O10" s="37">
        <v>0</v>
      </c>
      <c r="P10" s="10">
        <f t="shared" si="0"/>
        <v>36</v>
      </c>
      <c r="R10" s="40">
        <v>709372</v>
      </c>
      <c r="S10" s="40" t="s">
        <v>40</v>
      </c>
      <c r="T10" s="40" t="s">
        <v>73</v>
      </c>
      <c r="U10" s="40">
        <v>2</v>
      </c>
      <c r="V10" s="40">
        <v>1</v>
      </c>
      <c r="W10" s="40">
        <v>0</v>
      </c>
      <c r="X10" s="40">
        <v>11</v>
      </c>
      <c r="Y10" s="40">
        <v>6</v>
      </c>
      <c r="Z10" s="40">
        <v>13</v>
      </c>
      <c r="AA10" s="40">
        <v>5</v>
      </c>
      <c r="AB10" s="40">
        <v>0</v>
      </c>
      <c r="AC10" s="41">
        <v>0</v>
      </c>
    </row>
    <row r="11" spans="1:29" ht="14.25">
      <c r="A11" s="37" t="s">
        <v>17</v>
      </c>
      <c r="B11" s="37" t="s">
        <v>18</v>
      </c>
      <c r="C11" s="37">
        <v>709405</v>
      </c>
      <c r="D11" s="37" t="s">
        <v>55</v>
      </c>
      <c r="E11" s="37" t="s">
        <v>74</v>
      </c>
      <c r="F11" s="37" t="s">
        <v>19</v>
      </c>
      <c r="G11" s="37">
        <v>1</v>
      </c>
      <c r="H11" s="37">
        <v>2</v>
      </c>
      <c r="I11" s="37">
        <v>9</v>
      </c>
      <c r="J11" s="37">
        <v>7</v>
      </c>
      <c r="K11" s="37">
        <v>7</v>
      </c>
      <c r="L11" s="37">
        <v>8</v>
      </c>
      <c r="M11" s="37">
        <v>12</v>
      </c>
      <c r="N11" s="37">
        <v>0</v>
      </c>
      <c r="O11" s="37">
        <v>0</v>
      </c>
      <c r="P11" s="10">
        <f t="shared" si="0"/>
        <v>45</v>
      </c>
      <c r="R11" s="40">
        <v>709405</v>
      </c>
      <c r="S11" s="40" t="s">
        <v>55</v>
      </c>
      <c r="T11" s="40" t="s">
        <v>74</v>
      </c>
      <c r="U11" s="40">
        <v>1</v>
      </c>
      <c r="V11" s="40">
        <v>2</v>
      </c>
      <c r="W11" s="40">
        <v>9</v>
      </c>
      <c r="X11" s="40">
        <v>7</v>
      </c>
      <c r="Y11" s="40">
        <v>7</v>
      </c>
      <c r="Z11" s="40">
        <v>8</v>
      </c>
      <c r="AA11" s="40">
        <v>12</v>
      </c>
      <c r="AB11" s="40">
        <v>0</v>
      </c>
      <c r="AC11" s="41">
        <v>0</v>
      </c>
    </row>
    <row r="12" spans="1:29" ht="14.25">
      <c r="A12" s="37" t="s">
        <v>17</v>
      </c>
      <c r="B12" s="37" t="s">
        <v>18</v>
      </c>
      <c r="C12" s="37">
        <v>709412</v>
      </c>
      <c r="D12" s="37" t="s">
        <v>56</v>
      </c>
      <c r="E12" s="37" t="s">
        <v>74</v>
      </c>
      <c r="F12" s="37" t="s">
        <v>20</v>
      </c>
      <c r="G12" s="37">
        <v>1</v>
      </c>
      <c r="H12" s="37">
        <v>0</v>
      </c>
      <c r="I12" s="37">
        <v>0</v>
      </c>
      <c r="J12" s="37">
        <v>3</v>
      </c>
      <c r="K12" s="37">
        <v>4</v>
      </c>
      <c r="L12" s="37">
        <v>4</v>
      </c>
      <c r="M12" s="37">
        <v>0</v>
      </c>
      <c r="N12" s="37">
        <v>0</v>
      </c>
      <c r="O12" s="37">
        <v>0</v>
      </c>
      <c r="P12" s="10">
        <f t="shared" si="0"/>
        <v>11</v>
      </c>
      <c r="R12" s="40">
        <v>709412</v>
      </c>
      <c r="S12" s="40" t="s">
        <v>56</v>
      </c>
      <c r="T12" s="40" t="s">
        <v>74</v>
      </c>
      <c r="U12" s="40">
        <v>1</v>
      </c>
      <c r="V12" s="40">
        <v>0</v>
      </c>
      <c r="W12" s="40">
        <v>0</v>
      </c>
      <c r="X12" s="40">
        <v>3</v>
      </c>
      <c r="Y12" s="40">
        <v>4</v>
      </c>
      <c r="Z12" s="40">
        <v>4</v>
      </c>
      <c r="AA12" s="40">
        <v>0</v>
      </c>
      <c r="AB12" s="40">
        <v>0</v>
      </c>
      <c r="AC12" s="41">
        <v>0</v>
      </c>
    </row>
    <row r="13" spans="1:29" ht="14.25">
      <c r="A13" s="37" t="s">
        <v>17</v>
      </c>
      <c r="B13" s="37" t="s">
        <v>18</v>
      </c>
      <c r="C13" s="37">
        <v>709444</v>
      </c>
      <c r="D13" s="37" t="s">
        <v>58</v>
      </c>
      <c r="E13" s="37" t="s">
        <v>73</v>
      </c>
      <c r="F13" s="37" t="s">
        <v>20</v>
      </c>
      <c r="G13" s="37">
        <v>1</v>
      </c>
      <c r="H13" s="37">
        <v>1</v>
      </c>
      <c r="I13" s="37">
        <v>0</v>
      </c>
      <c r="J13" s="37">
        <v>1</v>
      </c>
      <c r="K13" s="37">
        <v>1</v>
      </c>
      <c r="L13" s="37">
        <v>2</v>
      </c>
      <c r="M13" s="37">
        <v>5</v>
      </c>
      <c r="N13" s="37">
        <v>0</v>
      </c>
      <c r="O13" s="37">
        <v>0</v>
      </c>
      <c r="P13" s="10">
        <f t="shared" si="0"/>
        <v>10</v>
      </c>
      <c r="R13" s="40">
        <v>709444</v>
      </c>
      <c r="S13" s="40" t="s">
        <v>58</v>
      </c>
      <c r="T13" s="40" t="s">
        <v>73</v>
      </c>
      <c r="U13" s="40">
        <v>1</v>
      </c>
      <c r="V13" s="40">
        <v>1</v>
      </c>
      <c r="W13" s="40">
        <v>0</v>
      </c>
      <c r="X13" s="40">
        <v>1</v>
      </c>
      <c r="Y13" s="40">
        <v>1</v>
      </c>
      <c r="Z13" s="40">
        <v>2</v>
      </c>
      <c r="AA13" s="40">
        <v>5</v>
      </c>
      <c r="AB13" s="40">
        <v>0</v>
      </c>
      <c r="AC13" s="41">
        <v>0</v>
      </c>
    </row>
    <row r="14" spans="1:29" ht="14.25">
      <c r="A14" s="37" t="s">
        <v>17</v>
      </c>
      <c r="B14" s="37" t="s">
        <v>18</v>
      </c>
      <c r="C14" s="37">
        <v>709458</v>
      </c>
      <c r="D14" s="37" t="s">
        <v>59</v>
      </c>
      <c r="E14" s="37" t="s">
        <v>73</v>
      </c>
      <c r="F14" s="37" t="s">
        <v>20</v>
      </c>
      <c r="G14" s="37">
        <v>1</v>
      </c>
      <c r="H14" s="37">
        <v>0</v>
      </c>
      <c r="I14" s="37">
        <v>0</v>
      </c>
      <c r="J14" s="37">
        <v>1</v>
      </c>
      <c r="K14" s="37">
        <v>2</v>
      </c>
      <c r="L14" s="37">
        <v>8</v>
      </c>
      <c r="M14" s="37">
        <v>3</v>
      </c>
      <c r="N14" s="37">
        <v>0</v>
      </c>
      <c r="O14" s="37">
        <v>0</v>
      </c>
      <c r="P14" s="10">
        <f t="shared" si="0"/>
        <v>14</v>
      </c>
      <c r="R14" s="40">
        <v>709458</v>
      </c>
      <c r="S14" s="40" t="s">
        <v>59</v>
      </c>
      <c r="T14" s="40" t="s">
        <v>73</v>
      </c>
      <c r="U14" s="40">
        <v>1</v>
      </c>
      <c r="V14" s="40">
        <v>0</v>
      </c>
      <c r="W14" s="40">
        <v>0</v>
      </c>
      <c r="X14" s="40">
        <v>1</v>
      </c>
      <c r="Y14" s="40">
        <v>2</v>
      </c>
      <c r="Z14" s="40">
        <v>8</v>
      </c>
      <c r="AA14" s="40">
        <v>3</v>
      </c>
      <c r="AB14" s="40">
        <v>0</v>
      </c>
      <c r="AC14" s="41">
        <v>0</v>
      </c>
    </row>
    <row r="15" spans="1:29" ht="14.25">
      <c r="A15" s="37" t="s">
        <v>17</v>
      </c>
      <c r="B15" s="37" t="s">
        <v>18</v>
      </c>
      <c r="C15" s="37">
        <v>709473</v>
      </c>
      <c r="D15" s="37" t="s">
        <v>41</v>
      </c>
      <c r="E15" s="37" t="s">
        <v>74</v>
      </c>
      <c r="F15" s="37" t="s">
        <v>20</v>
      </c>
      <c r="G15" s="37">
        <v>2</v>
      </c>
      <c r="H15" s="37">
        <v>0</v>
      </c>
      <c r="I15" s="37">
        <v>0</v>
      </c>
      <c r="J15" s="37">
        <v>10</v>
      </c>
      <c r="K15" s="37">
        <v>12</v>
      </c>
      <c r="L15" s="37">
        <v>16</v>
      </c>
      <c r="M15" s="37">
        <v>7</v>
      </c>
      <c r="N15" s="37">
        <v>0</v>
      </c>
      <c r="O15" s="37">
        <v>0</v>
      </c>
      <c r="P15" s="10">
        <f t="shared" si="0"/>
        <v>45</v>
      </c>
      <c r="R15" s="40">
        <v>709473</v>
      </c>
      <c r="S15" s="40" t="s">
        <v>41</v>
      </c>
      <c r="T15" s="40" t="s">
        <v>74</v>
      </c>
      <c r="U15" s="40">
        <v>2</v>
      </c>
      <c r="V15" s="40">
        <v>0</v>
      </c>
      <c r="W15" s="40">
        <v>0</v>
      </c>
      <c r="X15" s="40">
        <v>10</v>
      </c>
      <c r="Y15" s="40">
        <v>12</v>
      </c>
      <c r="Z15" s="40">
        <v>16</v>
      </c>
      <c r="AA15" s="40">
        <v>7</v>
      </c>
      <c r="AB15" s="40">
        <v>0</v>
      </c>
      <c r="AC15" s="41">
        <v>0</v>
      </c>
    </row>
    <row r="16" spans="1:29" ht="14.25">
      <c r="A16" s="37" t="s">
        <v>17</v>
      </c>
      <c r="B16" s="37" t="s">
        <v>18</v>
      </c>
      <c r="C16" s="37">
        <v>709486</v>
      </c>
      <c r="D16" s="37" t="s">
        <v>42</v>
      </c>
      <c r="E16" s="37" t="s">
        <v>73</v>
      </c>
      <c r="F16" s="37" t="s">
        <v>19</v>
      </c>
      <c r="G16" s="37">
        <v>2</v>
      </c>
      <c r="H16" s="37">
        <v>0</v>
      </c>
      <c r="I16" s="37">
        <v>3</v>
      </c>
      <c r="J16" s="37">
        <v>7</v>
      </c>
      <c r="K16" s="37">
        <v>2</v>
      </c>
      <c r="L16" s="37">
        <v>15</v>
      </c>
      <c r="M16" s="37">
        <v>22</v>
      </c>
      <c r="N16" s="37">
        <v>2</v>
      </c>
      <c r="O16" s="37">
        <v>0</v>
      </c>
      <c r="P16" s="10">
        <f t="shared" si="0"/>
        <v>51</v>
      </c>
      <c r="R16" s="40">
        <v>709486</v>
      </c>
      <c r="S16" s="40" t="s">
        <v>42</v>
      </c>
      <c r="T16" s="40" t="s">
        <v>73</v>
      </c>
      <c r="U16" s="40">
        <v>2</v>
      </c>
      <c r="V16" s="40">
        <v>0</v>
      </c>
      <c r="W16" s="40">
        <v>3</v>
      </c>
      <c r="X16" s="40">
        <v>7</v>
      </c>
      <c r="Y16" s="40">
        <v>2</v>
      </c>
      <c r="Z16" s="40">
        <v>15</v>
      </c>
      <c r="AA16" s="40">
        <v>22</v>
      </c>
      <c r="AB16" s="40">
        <v>2</v>
      </c>
      <c r="AC16" s="41">
        <v>0</v>
      </c>
    </row>
    <row r="17" spans="1:29" ht="14.25">
      <c r="A17" s="37" t="s">
        <v>17</v>
      </c>
      <c r="B17" s="37" t="s">
        <v>18</v>
      </c>
      <c r="C17" s="37">
        <v>709558</v>
      </c>
      <c r="D17" s="37" t="s">
        <v>62</v>
      </c>
      <c r="E17" s="37" t="s">
        <v>74</v>
      </c>
      <c r="F17" s="37" t="s">
        <v>20</v>
      </c>
      <c r="G17" s="37">
        <v>1</v>
      </c>
      <c r="H17" s="37">
        <v>1</v>
      </c>
      <c r="I17" s="37">
        <v>0</v>
      </c>
      <c r="J17" s="37">
        <v>1</v>
      </c>
      <c r="K17" s="37">
        <v>4</v>
      </c>
      <c r="L17" s="37">
        <v>1</v>
      </c>
      <c r="M17" s="37">
        <v>1</v>
      </c>
      <c r="N17" s="37">
        <v>0</v>
      </c>
      <c r="O17" s="37">
        <v>0</v>
      </c>
      <c r="P17" s="10">
        <f t="shared" si="0"/>
        <v>8</v>
      </c>
      <c r="R17" s="40">
        <v>709577</v>
      </c>
      <c r="S17" s="40" t="s">
        <v>87</v>
      </c>
      <c r="T17" s="40" t="s">
        <v>74</v>
      </c>
      <c r="U17" s="40">
        <v>1</v>
      </c>
      <c r="V17" s="40">
        <v>0</v>
      </c>
      <c r="W17" s="40">
        <v>1</v>
      </c>
      <c r="X17" s="40">
        <v>1</v>
      </c>
      <c r="Y17" s="40">
        <v>7</v>
      </c>
      <c r="Z17" s="40">
        <v>3</v>
      </c>
      <c r="AA17" s="40">
        <v>5</v>
      </c>
      <c r="AB17" s="40">
        <v>0</v>
      </c>
      <c r="AC17" s="41">
        <v>0</v>
      </c>
    </row>
    <row r="18" spans="1:29" ht="14.25">
      <c r="A18" s="37" t="s">
        <v>17</v>
      </c>
      <c r="B18" s="37" t="s">
        <v>18</v>
      </c>
      <c r="C18" s="37">
        <v>709577</v>
      </c>
      <c r="D18" s="37" t="s">
        <v>87</v>
      </c>
      <c r="E18" s="37" t="s">
        <v>74</v>
      </c>
      <c r="F18" s="37" t="s">
        <v>20</v>
      </c>
      <c r="G18" s="37">
        <v>1</v>
      </c>
      <c r="H18" s="37">
        <v>0</v>
      </c>
      <c r="I18" s="37">
        <v>1</v>
      </c>
      <c r="J18" s="37">
        <v>1</v>
      </c>
      <c r="K18" s="37">
        <v>7</v>
      </c>
      <c r="L18" s="37">
        <v>3</v>
      </c>
      <c r="M18" s="37">
        <v>5</v>
      </c>
      <c r="N18" s="37">
        <v>0</v>
      </c>
      <c r="O18" s="37">
        <v>0</v>
      </c>
      <c r="P18" s="10">
        <f t="shared" si="0"/>
        <v>17</v>
      </c>
      <c r="R18" s="40">
        <v>709607</v>
      </c>
      <c r="S18" s="40" t="s">
        <v>43</v>
      </c>
      <c r="T18" s="40" t="s">
        <v>73</v>
      </c>
      <c r="U18" s="40">
        <v>2</v>
      </c>
      <c r="V18" s="40">
        <v>0</v>
      </c>
      <c r="W18" s="40">
        <v>1</v>
      </c>
      <c r="X18" s="40">
        <v>4</v>
      </c>
      <c r="Y18" s="40">
        <v>3</v>
      </c>
      <c r="Z18" s="40">
        <v>22</v>
      </c>
      <c r="AA18" s="40">
        <v>23</v>
      </c>
      <c r="AB18" s="40">
        <v>1</v>
      </c>
      <c r="AC18" s="41">
        <v>0</v>
      </c>
    </row>
    <row r="19" spans="1:29" ht="14.25">
      <c r="A19" s="37" t="s">
        <v>17</v>
      </c>
      <c r="B19" s="37" t="s">
        <v>18</v>
      </c>
      <c r="C19" s="37">
        <v>709607</v>
      </c>
      <c r="D19" s="37" t="s">
        <v>43</v>
      </c>
      <c r="E19" s="37" t="s">
        <v>73</v>
      </c>
      <c r="F19" s="37" t="s">
        <v>19</v>
      </c>
      <c r="G19" s="37">
        <v>2</v>
      </c>
      <c r="H19" s="37">
        <v>0</v>
      </c>
      <c r="I19" s="37">
        <v>1</v>
      </c>
      <c r="J19" s="37">
        <v>4</v>
      </c>
      <c r="K19" s="37">
        <v>3</v>
      </c>
      <c r="L19" s="37">
        <v>22</v>
      </c>
      <c r="M19" s="37">
        <v>23</v>
      </c>
      <c r="N19" s="37">
        <v>1</v>
      </c>
      <c r="O19" s="37">
        <v>0</v>
      </c>
      <c r="P19" s="10">
        <f t="shared" si="0"/>
        <v>54</v>
      </c>
      <c r="R19" s="40">
        <v>709638</v>
      </c>
      <c r="S19" s="40" t="s">
        <v>64</v>
      </c>
      <c r="T19" s="40" t="s">
        <v>74</v>
      </c>
      <c r="U19" s="40">
        <v>1</v>
      </c>
      <c r="V19" s="40">
        <v>0</v>
      </c>
      <c r="W19" s="40">
        <v>0</v>
      </c>
      <c r="X19" s="40">
        <v>4</v>
      </c>
      <c r="Y19" s="40">
        <v>6</v>
      </c>
      <c r="Z19" s="40">
        <v>2</v>
      </c>
      <c r="AA19" s="40">
        <v>2</v>
      </c>
      <c r="AB19" s="40">
        <v>0</v>
      </c>
      <c r="AC19" s="41">
        <v>0</v>
      </c>
    </row>
    <row r="20" spans="1:29" ht="14.25">
      <c r="A20" s="37" t="s">
        <v>17</v>
      </c>
      <c r="B20" s="37" t="s">
        <v>18</v>
      </c>
      <c r="C20" s="37">
        <v>709638</v>
      </c>
      <c r="D20" s="37" t="s">
        <v>64</v>
      </c>
      <c r="E20" s="37" t="s">
        <v>74</v>
      </c>
      <c r="F20" s="37" t="s">
        <v>20</v>
      </c>
      <c r="G20" s="37">
        <v>1</v>
      </c>
      <c r="H20" s="37">
        <v>0</v>
      </c>
      <c r="I20" s="37">
        <v>0</v>
      </c>
      <c r="J20" s="37">
        <v>4</v>
      </c>
      <c r="K20" s="37">
        <v>6</v>
      </c>
      <c r="L20" s="37">
        <v>2</v>
      </c>
      <c r="M20" s="37">
        <v>2</v>
      </c>
      <c r="N20" s="37">
        <v>0</v>
      </c>
      <c r="O20" s="37">
        <v>0</v>
      </c>
      <c r="P20" s="10">
        <f t="shared" si="0"/>
        <v>14</v>
      </c>
      <c r="R20" s="40">
        <v>709669</v>
      </c>
      <c r="S20" s="40" t="s">
        <v>65</v>
      </c>
      <c r="T20" s="40" t="s">
        <v>74</v>
      </c>
      <c r="U20" s="40">
        <v>1</v>
      </c>
      <c r="V20" s="40">
        <v>4</v>
      </c>
      <c r="W20" s="40">
        <v>2</v>
      </c>
      <c r="X20" s="40">
        <v>12</v>
      </c>
      <c r="Y20" s="40">
        <v>11</v>
      </c>
      <c r="Z20" s="40">
        <v>3</v>
      </c>
      <c r="AA20" s="40">
        <v>3</v>
      </c>
      <c r="AB20" s="40">
        <v>0</v>
      </c>
      <c r="AC20" s="41">
        <v>1</v>
      </c>
    </row>
    <row r="21" spans="1:29" ht="14.25" customHeight="1">
      <c r="A21" s="37" t="s">
        <v>17</v>
      </c>
      <c r="B21" s="37" t="s">
        <v>18</v>
      </c>
      <c r="C21" s="37">
        <v>709669</v>
      </c>
      <c r="D21" s="37" t="s">
        <v>65</v>
      </c>
      <c r="E21" s="37" t="s">
        <v>74</v>
      </c>
      <c r="F21" s="37" t="s">
        <v>20</v>
      </c>
      <c r="G21" s="37">
        <v>1</v>
      </c>
      <c r="H21" s="37">
        <v>4</v>
      </c>
      <c r="I21" s="37">
        <v>2</v>
      </c>
      <c r="J21" s="37">
        <v>12</v>
      </c>
      <c r="K21" s="37">
        <v>11</v>
      </c>
      <c r="L21" s="37">
        <v>3</v>
      </c>
      <c r="M21" s="37">
        <v>3</v>
      </c>
      <c r="N21" s="37">
        <v>0</v>
      </c>
      <c r="O21" s="37">
        <v>1</v>
      </c>
      <c r="P21" s="10">
        <f t="shared" si="0"/>
        <v>36</v>
      </c>
      <c r="R21" s="40">
        <v>709681</v>
      </c>
      <c r="S21" s="40" t="s">
        <v>68</v>
      </c>
      <c r="T21" s="40" t="s">
        <v>74</v>
      </c>
      <c r="U21" s="40">
        <v>1</v>
      </c>
      <c r="V21" s="40">
        <v>0</v>
      </c>
      <c r="W21" s="40">
        <v>2</v>
      </c>
      <c r="X21" s="40">
        <v>4</v>
      </c>
      <c r="Y21" s="40">
        <v>1</v>
      </c>
      <c r="Z21" s="40">
        <v>1</v>
      </c>
      <c r="AA21" s="40">
        <v>1</v>
      </c>
      <c r="AB21" s="40">
        <v>0</v>
      </c>
      <c r="AC21" s="41">
        <v>0</v>
      </c>
    </row>
    <row r="22" spans="1:29" ht="14.25" customHeight="1">
      <c r="A22" s="37" t="s">
        <v>17</v>
      </c>
      <c r="B22" s="37" t="s">
        <v>18</v>
      </c>
      <c r="C22" s="37">
        <v>709681</v>
      </c>
      <c r="D22" s="37" t="s">
        <v>68</v>
      </c>
      <c r="E22" s="37" t="s">
        <v>74</v>
      </c>
      <c r="F22" s="37" t="s">
        <v>20</v>
      </c>
      <c r="G22" s="37">
        <v>1</v>
      </c>
      <c r="H22" s="37">
        <v>0</v>
      </c>
      <c r="I22" s="37">
        <v>2</v>
      </c>
      <c r="J22" s="37">
        <v>4</v>
      </c>
      <c r="K22" s="37">
        <v>1</v>
      </c>
      <c r="L22" s="37">
        <v>1</v>
      </c>
      <c r="M22" s="37">
        <v>1</v>
      </c>
      <c r="N22" s="37">
        <v>0</v>
      </c>
      <c r="O22" s="37">
        <v>0</v>
      </c>
      <c r="P22" s="10">
        <f t="shared" si="0"/>
        <v>9</v>
      </c>
      <c r="R22" s="40">
        <v>711904</v>
      </c>
      <c r="S22" s="40" t="s">
        <v>66</v>
      </c>
      <c r="T22" s="40" t="s">
        <v>74</v>
      </c>
      <c r="U22" s="40">
        <v>1</v>
      </c>
      <c r="V22" s="40">
        <v>2</v>
      </c>
      <c r="W22" s="40">
        <v>2</v>
      </c>
      <c r="X22" s="40">
        <v>3</v>
      </c>
      <c r="Y22" s="40">
        <v>3</v>
      </c>
      <c r="Z22" s="40">
        <v>4</v>
      </c>
      <c r="AA22" s="40">
        <v>1</v>
      </c>
      <c r="AB22" s="40">
        <v>0</v>
      </c>
      <c r="AC22" s="41">
        <v>0</v>
      </c>
    </row>
    <row r="23" spans="1:29" ht="14.25">
      <c r="A23" s="37" t="s">
        <v>17</v>
      </c>
      <c r="B23" s="37" t="s">
        <v>18</v>
      </c>
      <c r="C23" s="37">
        <v>711904</v>
      </c>
      <c r="D23" s="37" t="s">
        <v>66</v>
      </c>
      <c r="E23" s="37" t="s">
        <v>74</v>
      </c>
      <c r="F23" s="37" t="s">
        <v>19</v>
      </c>
      <c r="G23" s="37">
        <v>1</v>
      </c>
      <c r="H23" s="37">
        <v>2</v>
      </c>
      <c r="I23" s="37">
        <v>2</v>
      </c>
      <c r="J23" s="37">
        <v>3</v>
      </c>
      <c r="K23" s="37">
        <v>3</v>
      </c>
      <c r="L23" s="37">
        <v>4</v>
      </c>
      <c r="M23" s="37">
        <v>1</v>
      </c>
      <c r="N23" s="37">
        <v>0</v>
      </c>
      <c r="O23" s="37">
        <v>0</v>
      </c>
      <c r="P23" s="10">
        <f t="shared" si="0"/>
        <v>15</v>
      </c>
      <c r="R23" s="40">
        <v>711906</v>
      </c>
      <c r="S23" s="40" t="s">
        <v>44</v>
      </c>
      <c r="T23" s="40" t="s">
        <v>73</v>
      </c>
      <c r="U23" s="40">
        <v>2</v>
      </c>
      <c r="V23" s="40">
        <v>0</v>
      </c>
      <c r="W23" s="40">
        <v>0</v>
      </c>
      <c r="X23" s="40">
        <v>22</v>
      </c>
      <c r="Y23" s="40">
        <v>22</v>
      </c>
      <c r="Z23" s="40">
        <v>14</v>
      </c>
      <c r="AA23" s="40">
        <v>10</v>
      </c>
      <c r="AB23" s="40">
        <v>0</v>
      </c>
      <c r="AC23" s="41">
        <v>1</v>
      </c>
    </row>
    <row r="24" spans="1:29" ht="14.25">
      <c r="A24" s="37" t="s">
        <v>17</v>
      </c>
      <c r="B24" s="37" t="s">
        <v>18</v>
      </c>
      <c r="C24" s="37">
        <v>711906</v>
      </c>
      <c r="D24" s="37" t="s">
        <v>44</v>
      </c>
      <c r="E24" s="37" t="s">
        <v>73</v>
      </c>
      <c r="F24" s="37" t="s">
        <v>20</v>
      </c>
      <c r="G24" s="37">
        <v>2</v>
      </c>
      <c r="H24" s="37">
        <v>0</v>
      </c>
      <c r="I24" s="37">
        <v>0</v>
      </c>
      <c r="J24" s="37">
        <v>22</v>
      </c>
      <c r="K24" s="37">
        <v>22</v>
      </c>
      <c r="L24" s="37">
        <v>14</v>
      </c>
      <c r="M24" s="37">
        <v>10</v>
      </c>
      <c r="N24" s="37">
        <v>0</v>
      </c>
      <c r="O24" s="37">
        <v>1</v>
      </c>
      <c r="P24" s="10">
        <f t="shared" si="0"/>
        <v>69</v>
      </c>
      <c r="R24" s="40">
        <v>722138</v>
      </c>
      <c r="S24" s="40" t="s">
        <v>57</v>
      </c>
      <c r="T24" s="40" t="s">
        <v>73</v>
      </c>
      <c r="U24" s="40">
        <v>2</v>
      </c>
      <c r="V24" s="40">
        <v>0</v>
      </c>
      <c r="W24" s="40">
        <v>0</v>
      </c>
      <c r="X24" s="40">
        <v>12</v>
      </c>
      <c r="Y24" s="40">
        <v>13</v>
      </c>
      <c r="Z24" s="40">
        <v>12</v>
      </c>
      <c r="AA24" s="40">
        <v>8</v>
      </c>
      <c r="AB24" s="40">
        <v>0</v>
      </c>
      <c r="AC24" s="41">
        <v>0</v>
      </c>
    </row>
    <row r="25" spans="1:29" ht="14.25">
      <c r="A25" s="37" t="s">
        <v>17</v>
      </c>
      <c r="B25" s="37" t="s">
        <v>18</v>
      </c>
      <c r="C25" s="37">
        <v>722138</v>
      </c>
      <c r="D25" s="37" t="s">
        <v>57</v>
      </c>
      <c r="E25" s="37" t="s">
        <v>73</v>
      </c>
      <c r="F25" s="37" t="s">
        <v>20</v>
      </c>
      <c r="G25" s="37">
        <v>2</v>
      </c>
      <c r="H25" s="37">
        <v>0</v>
      </c>
      <c r="I25" s="37">
        <v>0</v>
      </c>
      <c r="J25" s="37">
        <v>12</v>
      </c>
      <c r="K25" s="37">
        <v>13</v>
      </c>
      <c r="L25" s="37">
        <v>12</v>
      </c>
      <c r="M25" s="37">
        <v>8</v>
      </c>
      <c r="N25" s="37">
        <v>0</v>
      </c>
      <c r="O25" s="37">
        <v>0</v>
      </c>
      <c r="P25" s="10">
        <f t="shared" si="0"/>
        <v>45</v>
      </c>
      <c r="R25" s="40">
        <v>722305</v>
      </c>
      <c r="S25" s="40" t="s">
        <v>82</v>
      </c>
      <c r="T25" s="40" t="s">
        <v>73</v>
      </c>
      <c r="U25" s="40">
        <v>1</v>
      </c>
      <c r="V25" s="40">
        <v>1</v>
      </c>
      <c r="W25" s="40">
        <v>0</v>
      </c>
      <c r="X25" s="40">
        <v>8</v>
      </c>
      <c r="Y25" s="40">
        <v>13</v>
      </c>
      <c r="Z25" s="40">
        <v>7</v>
      </c>
      <c r="AA25" s="40">
        <v>8</v>
      </c>
      <c r="AB25" s="40">
        <v>1</v>
      </c>
      <c r="AC25" s="41">
        <v>0</v>
      </c>
    </row>
    <row r="26" spans="1:29" ht="14.25">
      <c r="A26" s="37" t="s">
        <v>17</v>
      </c>
      <c r="B26" s="37" t="s">
        <v>18</v>
      </c>
      <c r="C26" s="37">
        <v>722305</v>
      </c>
      <c r="D26" s="37" t="s">
        <v>82</v>
      </c>
      <c r="E26" s="37" t="s">
        <v>73</v>
      </c>
      <c r="F26" s="37" t="s">
        <v>20</v>
      </c>
      <c r="G26" s="37">
        <v>1</v>
      </c>
      <c r="H26" s="37">
        <v>1</v>
      </c>
      <c r="I26" s="37">
        <v>0</v>
      </c>
      <c r="J26" s="37">
        <v>8</v>
      </c>
      <c r="K26" s="37">
        <v>13</v>
      </c>
      <c r="L26" s="37">
        <v>7</v>
      </c>
      <c r="M26" s="37">
        <v>8</v>
      </c>
      <c r="N26" s="37">
        <v>1</v>
      </c>
      <c r="O26" s="37">
        <v>0</v>
      </c>
      <c r="P26" s="10">
        <f t="shared" si="0"/>
        <v>38</v>
      </c>
      <c r="R26" s="40">
        <v>722351</v>
      </c>
      <c r="S26" s="40" t="s">
        <v>67</v>
      </c>
      <c r="T26" s="40" t="s">
        <v>74</v>
      </c>
      <c r="U26" s="40">
        <v>1</v>
      </c>
      <c r="V26" s="40">
        <v>1</v>
      </c>
      <c r="W26" s="40">
        <v>0</v>
      </c>
      <c r="X26" s="40">
        <v>13</v>
      </c>
      <c r="Y26" s="40">
        <v>12</v>
      </c>
      <c r="Z26" s="40">
        <v>9</v>
      </c>
      <c r="AA26" s="40">
        <v>10</v>
      </c>
      <c r="AB26" s="40">
        <v>0</v>
      </c>
      <c r="AC26" s="41">
        <v>0</v>
      </c>
    </row>
    <row r="27" spans="1:29" ht="14.25">
      <c r="A27" s="37" t="s">
        <v>17</v>
      </c>
      <c r="B27" s="37" t="s">
        <v>18</v>
      </c>
      <c r="C27" s="37">
        <v>722351</v>
      </c>
      <c r="D27" s="37" t="s">
        <v>67</v>
      </c>
      <c r="E27" s="37" t="s">
        <v>74</v>
      </c>
      <c r="F27" s="37" t="s">
        <v>19</v>
      </c>
      <c r="G27" s="37">
        <v>1</v>
      </c>
      <c r="H27" s="37">
        <v>1</v>
      </c>
      <c r="I27" s="37">
        <v>0</v>
      </c>
      <c r="J27" s="37">
        <v>13</v>
      </c>
      <c r="K27" s="37">
        <v>12</v>
      </c>
      <c r="L27" s="37">
        <v>9</v>
      </c>
      <c r="M27" s="37">
        <v>10</v>
      </c>
      <c r="N27" s="37">
        <v>0</v>
      </c>
      <c r="O27" s="37">
        <v>0</v>
      </c>
      <c r="P27" s="10">
        <f t="shared" si="0"/>
        <v>45</v>
      </c>
      <c r="R27" s="40">
        <v>722384</v>
      </c>
      <c r="S27" s="40" t="s">
        <v>76</v>
      </c>
      <c r="T27" s="40" t="s">
        <v>73</v>
      </c>
      <c r="U27" s="40">
        <v>4</v>
      </c>
      <c r="V27" s="40">
        <v>0</v>
      </c>
      <c r="W27" s="40">
        <v>0</v>
      </c>
      <c r="X27" s="40">
        <v>24</v>
      </c>
      <c r="Y27" s="40">
        <v>22</v>
      </c>
      <c r="Z27" s="40">
        <v>25</v>
      </c>
      <c r="AA27" s="40">
        <v>23</v>
      </c>
      <c r="AB27" s="40">
        <v>1</v>
      </c>
      <c r="AC27" s="41">
        <v>1</v>
      </c>
    </row>
    <row r="28" spans="1:29" ht="14.25">
      <c r="A28" s="37" t="s">
        <v>17</v>
      </c>
      <c r="B28" s="37" t="s">
        <v>18</v>
      </c>
      <c r="C28" s="37">
        <v>722384</v>
      </c>
      <c r="D28" s="37" t="s">
        <v>76</v>
      </c>
      <c r="E28" s="37" t="s">
        <v>73</v>
      </c>
      <c r="F28" s="37" t="s">
        <v>19</v>
      </c>
      <c r="G28" s="37">
        <v>4</v>
      </c>
      <c r="H28" s="37">
        <v>0</v>
      </c>
      <c r="I28" s="37">
        <v>0</v>
      </c>
      <c r="J28" s="37">
        <v>24</v>
      </c>
      <c r="K28" s="37">
        <v>22</v>
      </c>
      <c r="L28" s="37">
        <v>25</v>
      </c>
      <c r="M28" s="37">
        <v>23</v>
      </c>
      <c r="N28" s="37">
        <v>1</v>
      </c>
      <c r="O28" s="37">
        <v>1</v>
      </c>
      <c r="P28" s="10">
        <f t="shared" si="0"/>
        <v>96</v>
      </c>
      <c r="R28" s="40">
        <v>723402</v>
      </c>
      <c r="S28" s="40" t="s">
        <v>77</v>
      </c>
      <c r="T28" s="40" t="s">
        <v>74</v>
      </c>
      <c r="U28" s="40">
        <v>1</v>
      </c>
      <c r="V28" s="40">
        <v>0</v>
      </c>
      <c r="W28" s="40">
        <v>0</v>
      </c>
      <c r="X28" s="40">
        <v>3</v>
      </c>
      <c r="Y28" s="40">
        <v>2</v>
      </c>
      <c r="Z28" s="40">
        <v>6</v>
      </c>
      <c r="AA28" s="40">
        <v>5</v>
      </c>
      <c r="AB28" s="40">
        <v>1</v>
      </c>
      <c r="AC28" s="41">
        <v>0</v>
      </c>
    </row>
    <row r="29" spans="1:29" ht="14.25">
      <c r="A29" s="37" t="s">
        <v>17</v>
      </c>
      <c r="B29" s="37" t="s">
        <v>18</v>
      </c>
      <c r="C29" s="37">
        <v>723402</v>
      </c>
      <c r="D29" s="37" t="s">
        <v>77</v>
      </c>
      <c r="E29" s="37" t="s">
        <v>74</v>
      </c>
      <c r="F29" s="37" t="s">
        <v>20</v>
      </c>
      <c r="G29" s="37">
        <v>1</v>
      </c>
      <c r="H29" s="37">
        <v>0</v>
      </c>
      <c r="I29" s="37">
        <v>0</v>
      </c>
      <c r="J29" s="37">
        <v>3</v>
      </c>
      <c r="K29" s="37">
        <v>2</v>
      </c>
      <c r="L29" s="37">
        <v>6</v>
      </c>
      <c r="M29" s="37">
        <v>5</v>
      </c>
      <c r="N29" s="37">
        <v>1</v>
      </c>
      <c r="O29" s="37">
        <v>0</v>
      </c>
      <c r="P29" s="10">
        <f t="shared" si="0"/>
        <v>17</v>
      </c>
      <c r="R29" s="40">
        <v>723503</v>
      </c>
      <c r="S29" s="40" t="s">
        <v>81</v>
      </c>
      <c r="T29" s="40" t="s">
        <v>73</v>
      </c>
      <c r="U29" s="40">
        <v>1</v>
      </c>
      <c r="V29" s="40">
        <v>1</v>
      </c>
      <c r="W29" s="40">
        <v>0</v>
      </c>
      <c r="X29" s="40">
        <v>9</v>
      </c>
      <c r="Y29" s="40">
        <v>5</v>
      </c>
      <c r="Z29" s="40">
        <v>3</v>
      </c>
      <c r="AA29" s="40">
        <v>6</v>
      </c>
      <c r="AB29" s="40">
        <v>0</v>
      </c>
      <c r="AC29" s="41">
        <v>0</v>
      </c>
    </row>
    <row r="30" spans="1:29" ht="14.25">
      <c r="A30" s="37" t="s">
        <v>17</v>
      </c>
      <c r="B30" s="37" t="s">
        <v>18</v>
      </c>
      <c r="C30" s="37">
        <v>723503</v>
      </c>
      <c r="D30" s="37" t="s">
        <v>81</v>
      </c>
      <c r="E30" s="37" t="s">
        <v>73</v>
      </c>
      <c r="F30" s="37" t="s">
        <v>20</v>
      </c>
      <c r="G30" s="37">
        <v>1</v>
      </c>
      <c r="H30" s="37">
        <v>1</v>
      </c>
      <c r="I30" s="37">
        <v>0</v>
      </c>
      <c r="J30" s="37">
        <v>9</v>
      </c>
      <c r="K30" s="37">
        <v>5</v>
      </c>
      <c r="L30" s="37">
        <v>3</v>
      </c>
      <c r="M30" s="37">
        <v>6</v>
      </c>
      <c r="N30" s="37">
        <v>0</v>
      </c>
      <c r="O30" s="37">
        <v>0</v>
      </c>
      <c r="P30" s="10">
        <f t="shared" si="0"/>
        <v>24</v>
      </c>
      <c r="R30" s="40">
        <v>723509</v>
      </c>
      <c r="S30" s="40" t="s">
        <v>61</v>
      </c>
      <c r="T30" s="40" t="s">
        <v>74</v>
      </c>
      <c r="U30" s="40">
        <v>1</v>
      </c>
      <c r="V30" s="40">
        <v>0</v>
      </c>
      <c r="W30" s="40">
        <v>0</v>
      </c>
      <c r="X30" s="40">
        <v>5</v>
      </c>
      <c r="Y30" s="40">
        <v>9</v>
      </c>
      <c r="Z30" s="40">
        <v>12</v>
      </c>
      <c r="AA30" s="40">
        <v>11</v>
      </c>
      <c r="AB30" s="40">
        <v>0</v>
      </c>
      <c r="AC30" s="41">
        <v>0</v>
      </c>
    </row>
    <row r="31" spans="1:29" ht="14.25">
      <c r="A31" s="37" t="s">
        <v>17</v>
      </c>
      <c r="B31" s="37" t="s">
        <v>18</v>
      </c>
      <c r="C31" s="37">
        <v>723509</v>
      </c>
      <c r="D31" s="37" t="s">
        <v>61</v>
      </c>
      <c r="E31" s="37" t="s">
        <v>74</v>
      </c>
      <c r="F31" s="37" t="s">
        <v>20</v>
      </c>
      <c r="G31" s="37">
        <v>1</v>
      </c>
      <c r="H31" s="37">
        <v>0</v>
      </c>
      <c r="I31" s="37">
        <v>0</v>
      </c>
      <c r="J31" s="37">
        <v>5</v>
      </c>
      <c r="K31" s="37">
        <v>9</v>
      </c>
      <c r="L31" s="37">
        <v>12</v>
      </c>
      <c r="M31" s="37">
        <v>11</v>
      </c>
      <c r="N31" s="37">
        <v>0</v>
      </c>
      <c r="O31" s="37">
        <v>0</v>
      </c>
      <c r="P31" s="10">
        <f t="shared" si="0"/>
        <v>37</v>
      </c>
      <c r="R31" s="40">
        <v>723685</v>
      </c>
      <c r="S31" s="40" t="s">
        <v>60</v>
      </c>
      <c r="T31" s="40" t="s">
        <v>74</v>
      </c>
      <c r="U31" s="40">
        <v>1</v>
      </c>
      <c r="V31" s="40">
        <v>3</v>
      </c>
      <c r="W31" s="40">
        <v>5</v>
      </c>
      <c r="X31" s="40">
        <v>9</v>
      </c>
      <c r="Y31" s="40">
        <v>6</v>
      </c>
      <c r="Z31" s="40">
        <v>5</v>
      </c>
      <c r="AA31" s="40">
        <v>3</v>
      </c>
      <c r="AB31" s="40">
        <v>0</v>
      </c>
      <c r="AC31" s="41">
        <v>0</v>
      </c>
    </row>
    <row r="32" spans="1:29" ht="14.25">
      <c r="A32" s="37" t="s">
        <v>17</v>
      </c>
      <c r="B32" s="37" t="s">
        <v>18</v>
      </c>
      <c r="C32" s="37">
        <v>723685</v>
      </c>
      <c r="D32" s="37" t="s">
        <v>60</v>
      </c>
      <c r="E32" s="37" t="s">
        <v>74</v>
      </c>
      <c r="F32" s="37" t="s">
        <v>20</v>
      </c>
      <c r="G32" s="37">
        <v>1</v>
      </c>
      <c r="H32" s="37">
        <v>3</v>
      </c>
      <c r="I32" s="37">
        <v>5</v>
      </c>
      <c r="J32" s="37">
        <v>9</v>
      </c>
      <c r="K32" s="37">
        <v>6</v>
      </c>
      <c r="L32" s="37">
        <v>5</v>
      </c>
      <c r="M32" s="37">
        <v>3</v>
      </c>
      <c r="N32" s="37">
        <v>0</v>
      </c>
      <c r="O32" s="37">
        <v>0</v>
      </c>
      <c r="P32" s="10">
        <f t="shared" si="0"/>
        <v>31</v>
      </c>
      <c r="R32" s="40">
        <v>723692</v>
      </c>
      <c r="S32" s="40" t="s">
        <v>71</v>
      </c>
      <c r="T32" s="40" t="s">
        <v>74</v>
      </c>
      <c r="U32" s="40">
        <v>1</v>
      </c>
      <c r="V32" s="40">
        <v>1</v>
      </c>
      <c r="W32" s="40">
        <v>1</v>
      </c>
      <c r="X32" s="40">
        <v>9</v>
      </c>
      <c r="Y32" s="40">
        <v>3</v>
      </c>
      <c r="Z32" s="40">
        <v>5</v>
      </c>
      <c r="AA32" s="40">
        <v>4</v>
      </c>
      <c r="AB32" s="40">
        <v>0</v>
      </c>
      <c r="AC32" s="41">
        <v>1</v>
      </c>
    </row>
    <row r="33" spans="1:29" ht="14.25">
      <c r="A33" s="37" t="s">
        <v>17</v>
      </c>
      <c r="B33" s="37" t="s">
        <v>18</v>
      </c>
      <c r="C33" s="37">
        <v>723692</v>
      </c>
      <c r="D33" s="37" t="s">
        <v>71</v>
      </c>
      <c r="E33" s="37" t="s">
        <v>74</v>
      </c>
      <c r="F33" s="37" t="s">
        <v>20</v>
      </c>
      <c r="G33" s="37">
        <v>1</v>
      </c>
      <c r="H33" s="37">
        <v>1</v>
      </c>
      <c r="I33" s="37">
        <v>1</v>
      </c>
      <c r="J33" s="37">
        <v>9</v>
      </c>
      <c r="K33" s="37">
        <v>3</v>
      </c>
      <c r="L33" s="37">
        <v>5</v>
      </c>
      <c r="M33" s="37">
        <v>4</v>
      </c>
      <c r="N33" s="37">
        <v>0</v>
      </c>
      <c r="O33" s="37">
        <v>1</v>
      </c>
      <c r="P33" s="10">
        <f t="shared" si="0"/>
        <v>24</v>
      </c>
      <c r="R33" s="40">
        <v>723810</v>
      </c>
      <c r="S33" s="40" t="s">
        <v>80</v>
      </c>
      <c r="T33" s="40" t="s">
        <v>74</v>
      </c>
      <c r="U33" s="40">
        <v>1</v>
      </c>
      <c r="V33" s="40">
        <v>0</v>
      </c>
      <c r="W33" s="40">
        <v>0</v>
      </c>
      <c r="X33" s="40">
        <v>10</v>
      </c>
      <c r="Y33" s="40">
        <v>5</v>
      </c>
      <c r="Z33" s="40">
        <v>6</v>
      </c>
      <c r="AA33" s="40">
        <v>3</v>
      </c>
      <c r="AB33" s="40">
        <v>0</v>
      </c>
      <c r="AC33" s="41">
        <v>0</v>
      </c>
    </row>
    <row r="34" spans="1:29" ht="14.25">
      <c r="A34" s="37" t="s">
        <v>17</v>
      </c>
      <c r="B34" s="37" t="s">
        <v>18</v>
      </c>
      <c r="C34" s="37">
        <v>723810</v>
      </c>
      <c r="D34" s="37" t="s">
        <v>80</v>
      </c>
      <c r="E34" s="37" t="s">
        <v>74</v>
      </c>
      <c r="F34" s="37" t="s">
        <v>19</v>
      </c>
      <c r="G34" s="37">
        <v>1</v>
      </c>
      <c r="H34" s="37">
        <v>0</v>
      </c>
      <c r="I34" s="37">
        <v>0</v>
      </c>
      <c r="J34" s="37">
        <v>10</v>
      </c>
      <c r="K34" s="37">
        <v>5</v>
      </c>
      <c r="L34" s="37">
        <v>6</v>
      </c>
      <c r="M34" s="37">
        <v>3</v>
      </c>
      <c r="N34" s="37">
        <v>0</v>
      </c>
      <c r="O34" s="37">
        <v>0</v>
      </c>
      <c r="P34" s="10">
        <f t="shared" si="0"/>
        <v>24</v>
      </c>
      <c r="R34" s="40">
        <v>726317</v>
      </c>
      <c r="S34" s="40" t="s">
        <v>39</v>
      </c>
      <c r="T34" s="40" t="s">
        <v>74</v>
      </c>
      <c r="U34" s="40">
        <v>2</v>
      </c>
      <c r="V34" s="40">
        <v>1</v>
      </c>
      <c r="W34" s="40">
        <v>0</v>
      </c>
      <c r="X34" s="40">
        <v>10</v>
      </c>
      <c r="Y34" s="40">
        <v>7</v>
      </c>
      <c r="Z34" s="40">
        <v>22</v>
      </c>
      <c r="AA34" s="40">
        <v>25</v>
      </c>
      <c r="AB34" s="40">
        <v>0</v>
      </c>
      <c r="AC34" s="41">
        <v>0</v>
      </c>
    </row>
    <row r="35" spans="1:29" ht="14.25">
      <c r="A35" s="37" t="s">
        <v>17</v>
      </c>
      <c r="B35" s="37" t="s">
        <v>18</v>
      </c>
      <c r="C35" s="37">
        <v>726317</v>
      </c>
      <c r="D35" s="37" t="s">
        <v>39</v>
      </c>
      <c r="E35" s="37" t="s">
        <v>74</v>
      </c>
      <c r="F35" s="37" t="s">
        <v>19</v>
      </c>
      <c r="G35" s="37">
        <v>2</v>
      </c>
      <c r="H35" s="37">
        <v>1</v>
      </c>
      <c r="I35" s="37">
        <v>0</v>
      </c>
      <c r="J35" s="37">
        <v>10</v>
      </c>
      <c r="K35" s="37">
        <v>7</v>
      </c>
      <c r="L35" s="37">
        <v>22</v>
      </c>
      <c r="M35" s="37">
        <v>25</v>
      </c>
      <c r="N35" s="37">
        <v>0</v>
      </c>
      <c r="O35" s="37">
        <v>0</v>
      </c>
      <c r="P35" s="10">
        <f t="shared" si="0"/>
        <v>65</v>
      </c>
      <c r="R35" s="40">
        <v>726339</v>
      </c>
      <c r="S35" s="40" t="s">
        <v>75</v>
      </c>
      <c r="T35" s="40" t="s">
        <v>73</v>
      </c>
      <c r="U35" s="40">
        <v>2</v>
      </c>
      <c r="V35" s="40">
        <v>0</v>
      </c>
      <c r="W35" s="40">
        <v>1</v>
      </c>
      <c r="X35" s="40">
        <v>11</v>
      </c>
      <c r="Y35" s="40">
        <v>13</v>
      </c>
      <c r="Z35" s="40">
        <v>14</v>
      </c>
      <c r="AA35" s="40">
        <v>10</v>
      </c>
      <c r="AB35" s="40">
        <v>0</v>
      </c>
      <c r="AC35" s="41">
        <v>0</v>
      </c>
    </row>
    <row r="36" spans="1:29" ht="14.25">
      <c r="A36" s="37" t="s">
        <v>17</v>
      </c>
      <c r="B36" s="37" t="s">
        <v>18</v>
      </c>
      <c r="C36" s="37">
        <v>726339</v>
      </c>
      <c r="D36" s="37" t="s">
        <v>75</v>
      </c>
      <c r="E36" s="37" t="s">
        <v>73</v>
      </c>
      <c r="F36" s="37" t="s">
        <v>19</v>
      </c>
      <c r="G36" s="37">
        <v>2</v>
      </c>
      <c r="H36" s="37">
        <v>0</v>
      </c>
      <c r="I36" s="37">
        <v>1</v>
      </c>
      <c r="J36" s="37">
        <v>11</v>
      </c>
      <c r="K36" s="37">
        <v>13</v>
      </c>
      <c r="L36" s="37">
        <v>14</v>
      </c>
      <c r="M36" s="37">
        <v>10</v>
      </c>
      <c r="N36" s="37">
        <v>0</v>
      </c>
      <c r="O36" s="37">
        <v>0</v>
      </c>
      <c r="P36" s="10">
        <f t="shared" si="0"/>
        <v>49</v>
      </c>
      <c r="R36" s="40">
        <v>726435</v>
      </c>
      <c r="S36" s="40" t="s">
        <v>36</v>
      </c>
      <c r="T36" s="40" t="s">
        <v>73</v>
      </c>
      <c r="U36" s="40">
        <v>1</v>
      </c>
      <c r="V36" s="40">
        <v>0</v>
      </c>
      <c r="W36" s="40">
        <v>0</v>
      </c>
      <c r="X36" s="40">
        <v>4</v>
      </c>
      <c r="Y36" s="40">
        <v>7</v>
      </c>
      <c r="Z36" s="40">
        <v>5</v>
      </c>
      <c r="AA36" s="40">
        <v>3</v>
      </c>
      <c r="AB36" s="40">
        <v>0</v>
      </c>
      <c r="AC36" s="41">
        <v>0</v>
      </c>
    </row>
    <row r="37" spans="1:29" ht="15.75" customHeight="1">
      <c r="A37" s="37" t="s">
        <v>17</v>
      </c>
      <c r="B37" s="37" t="s">
        <v>18</v>
      </c>
      <c r="C37" s="37">
        <v>726435</v>
      </c>
      <c r="D37" s="37" t="s">
        <v>36</v>
      </c>
      <c r="E37" s="37" t="s">
        <v>73</v>
      </c>
      <c r="F37" s="37" t="s">
        <v>20</v>
      </c>
      <c r="G37" s="37">
        <v>1</v>
      </c>
      <c r="H37" s="37">
        <v>0</v>
      </c>
      <c r="I37" s="37">
        <v>0</v>
      </c>
      <c r="J37" s="37">
        <v>4</v>
      </c>
      <c r="K37" s="37">
        <v>7</v>
      </c>
      <c r="L37" s="37">
        <v>5</v>
      </c>
      <c r="M37" s="37">
        <v>3</v>
      </c>
      <c r="N37" s="37">
        <v>0</v>
      </c>
      <c r="O37" s="37">
        <v>0</v>
      </c>
      <c r="P37" s="10">
        <f t="shared" si="0"/>
        <v>19</v>
      </c>
      <c r="R37" s="40">
        <v>726446</v>
      </c>
      <c r="S37" s="40" t="s">
        <v>52</v>
      </c>
      <c r="T37" s="40" t="s">
        <v>73</v>
      </c>
      <c r="U37" s="40">
        <v>1</v>
      </c>
      <c r="V37" s="40">
        <v>0</v>
      </c>
      <c r="W37" s="40">
        <v>0</v>
      </c>
      <c r="X37" s="40">
        <v>8</v>
      </c>
      <c r="Y37" s="40">
        <v>3</v>
      </c>
      <c r="Z37" s="40">
        <v>5</v>
      </c>
      <c r="AA37" s="40">
        <v>3</v>
      </c>
      <c r="AB37" s="40">
        <v>0</v>
      </c>
      <c r="AC37" s="41">
        <v>0</v>
      </c>
    </row>
    <row r="38" spans="1:29" ht="14.25">
      <c r="A38" s="37" t="s">
        <v>17</v>
      </c>
      <c r="B38" s="37" t="s">
        <v>18</v>
      </c>
      <c r="C38" s="37">
        <v>726446</v>
      </c>
      <c r="D38" s="37" t="s">
        <v>52</v>
      </c>
      <c r="E38" s="37" t="s">
        <v>73</v>
      </c>
      <c r="F38" s="37" t="s">
        <v>20</v>
      </c>
      <c r="G38" s="37">
        <v>1</v>
      </c>
      <c r="H38" s="37">
        <v>0</v>
      </c>
      <c r="I38" s="37">
        <v>0</v>
      </c>
      <c r="J38" s="37">
        <v>8</v>
      </c>
      <c r="K38" s="37">
        <v>3</v>
      </c>
      <c r="L38" s="37">
        <v>5</v>
      </c>
      <c r="M38" s="37">
        <v>3</v>
      </c>
      <c r="N38" s="37">
        <v>0</v>
      </c>
      <c r="O38" s="37">
        <v>0</v>
      </c>
      <c r="P38" s="10">
        <f t="shared" si="0"/>
        <v>19</v>
      </c>
      <c r="R38" s="40">
        <v>726472</v>
      </c>
      <c r="S38" s="40" t="s">
        <v>86</v>
      </c>
      <c r="T38" s="40" t="s">
        <v>73</v>
      </c>
      <c r="U38" s="40">
        <v>1</v>
      </c>
      <c r="V38" s="40">
        <v>0</v>
      </c>
      <c r="W38" s="40">
        <v>0</v>
      </c>
      <c r="X38" s="40">
        <v>17</v>
      </c>
      <c r="Y38" s="40">
        <v>17</v>
      </c>
      <c r="Z38" s="40">
        <v>9</v>
      </c>
      <c r="AA38" s="40">
        <v>7</v>
      </c>
      <c r="AB38" s="40">
        <v>0</v>
      </c>
      <c r="AC38" s="41">
        <v>0</v>
      </c>
    </row>
    <row r="39" spans="1:29" ht="14.25">
      <c r="A39" s="37" t="s">
        <v>17</v>
      </c>
      <c r="B39" s="37" t="s">
        <v>18</v>
      </c>
      <c r="C39" s="37">
        <v>726472</v>
      </c>
      <c r="D39" s="37" t="s">
        <v>86</v>
      </c>
      <c r="E39" s="37" t="s">
        <v>73</v>
      </c>
      <c r="F39" s="37" t="s">
        <v>20</v>
      </c>
      <c r="G39" s="37">
        <v>1</v>
      </c>
      <c r="H39" s="37">
        <v>0</v>
      </c>
      <c r="I39" s="37">
        <v>0</v>
      </c>
      <c r="J39" s="37">
        <v>17</v>
      </c>
      <c r="K39" s="37">
        <v>17</v>
      </c>
      <c r="L39" s="37">
        <v>9</v>
      </c>
      <c r="M39" s="37">
        <v>7</v>
      </c>
      <c r="N39" s="37">
        <v>0</v>
      </c>
      <c r="O39" s="37">
        <v>0</v>
      </c>
      <c r="P39" s="10">
        <f t="shared" si="0"/>
        <v>50</v>
      </c>
      <c r="R39" s="40">
        <v>728002</v>
      </c>
      <c r="S39" s="40" t="s">
        <v>79</v>
      </c>
      <c r="T39" s="40" t="s">
        <v>73</v>
      </c>
      <c r="U39" s="40">
        <v>2</v>
      </c>
      <c r="V39" s="40">
        <v>4</v>
      </c>
      <c r="W39" s="40">
        <v>0</v>
      </c>
      <c r="X39" s="40">
        <v>16</v>
      </c>
      <c r="Y39" s="40">
        <v>14</v>
      </c>
      <c r="Z39" s="40">
        <v>10</v>
      </c>
      <c r="AA39" s="40">
        <v>3</v>
      </c>
      <c r="AB39" s="40">
        <v>0</v>
      </c>
      <c r="AC39" s="41">
        <v>0</v>
      </c>
    </row>
    <row r="40" spans="1:29" ht="14.25">
      <c r="A40" s="37" t="s">
        <v>17</v>
      </c>
      <c r="B40" s="37" t="s">
        <v>18</v>
      </c>
      <c r="C40" s="37">
        <v>728002</v>
      </c>
      <c r="D40" s="37" t="s">
        <v>79</v>
      </c>
      <c r="E40" s="37" t="s">
        <v>73</v>
      </c>
      <c r="F40" s="37" t="s">
        <v>19</v>
      </c>
      <c r="G40" s="37">
        <v>2</v>
      </c>
      <c r="H40" s="37">
        <v>4</v>
      </c>
      <c r="I40" s="37">
        <v>0</v>
      </c>
      <c r="J40" s="37">
        <v>16</v>
      </c>
      <c r="K40" s="37">
        <v>14</v>
      </c>
      <c r="L40" s="37">
        <v>10</v>
      </c>
      <c r="M40" s="37">
        <v>3</v>
      </c>
      <c r="N40" s="37">
        <v>0</v>
      </c>
      <c r="O40" s="37">
        <v>0</v>
      </c>
      <c r="P40" s="10">
        <f t="shared" si="0"/>
        <v>47</v>
      </c>
      <c r="R40" s="40">
        <v>748405</v>
      </c>
      <c r="S40" s="40" t="s">
        <v>38</v>
      </c>
      <c r="T40" s="40" t="s">
        <v>74</v>
      </c>
      <c r="U40" s="40">
        <v>4</v>
      </c>
      <c r="V40" s="40">
        <v>0</v>
      </c>
      <c r="W40" s="40">
        <v>0</v>
      </c>
      <c r="X40" s="40">
        <v>19</v>
      </c>
      <c r="Y40" s="40">
        <v>19</v>
      </c>
      <c r="Z40" s="40">
        <v>25</v>
      </c>
      <c r="AA40" s="40">
        <v>24</v>
      </c>
      <c r="AB40" s="40">
        <v>1</v>
      </c>
      <c r="AC40" s="41">
        <v>0</v>
      </c>
    </row>
    <row r="41" spans="1:29" ht="14.25">
      <c r="A41" s="37" t="s">
        <v>17</v>
      </c>
      <c r="B41" s="37" t="s">
        <v>18</v>
      </c>
      <c r="C41" s="37">
        <v>748405</v>
      </c>
      <c r="D41" s="37" t="s">
        <v>38</v>
      </c>
      <c r="E41" s="37" t="s">
        <v>74</v>
      </c>
      <c r="F41" s="37" t="s">
        <v>20</v>
      </c>
      <c r="G41" s="37">
        <v>4</v>
      </c>
      <c r="H41" s="37">
        <v>0</v>
      </c>
      <c r="I41" s="37">
        <v>0</v>
      </c>
      <c r="J41" s="37">
        <v>19</v>
      </c>
      <c r="K41" s="37">
        <v>19</v>
      </c>
      <c r="L41" s="37">
        <v>25</v>
      </c>
      <c r="M41" s="37">
        <v>24</v>
      </c>
      <c r="N41" s="37">
        <v>1</v>
      </c>
      <c r="O41" s="37">
        <v>0</v>
      </c>
      <c r="P41" s="10">
        <f t="shared" si="0"/>
        <v>88</v>
      </c>
      <c r="R41" s="40">
        <v>853139</v>
      </c>
      <c r="S41" s="40" t="s">
        <v>78</v>
      </c>
      <c r="T41" s="40" t="s">
        <v>74</v>
      </c>
      <c r="U41" s="40">
        <v>1</v>
      </c>
      <c r="V41" s="40">
        <v>0</v>
      </c>
      <c r="W41" s="40">
        <v>1</v>
      </c>
      <c r="X41" s="40">
        <v>3</v>
      </c>
      <c r="Y41" s="40">
        <v>3</v>
      </c>
      <c r="Z41" s="40">
        <v>2</v>
      </c>
      <c r="AA41" s="40">
        <v>4</v>
      </c>
      <c r="AB41" s="40">
        <v>0</v>
      </c>
      <c r="AC41" s="41">
        <v>0</v>
      </c>
    </row>
    <row r="42" spans="1:29" ht="14.25">
      <c r="A42" s="37" t="s">
        <v>17</v>
      </c>
      <c r="B42" s="37" t="s">
        <v>18</v>
      </c>
      <c r="C42" s="37">
        <v>853139</v>
      </c>
      <c r="D42" s="37" t="s">
        <v>78</v>
      </c>
      <c r="E42" s="37" t="s">
        <v>74</v>
      </c>
      <c r="F42" s="37" t="s">
        <v>20</v>
      </c>
      <c r="G42" s="37">
        <v>1</v>
      </c>
      <c r="H42" s="37">
        <v>0</v>
      </c>
      <c r="I42" s="37">
        <v>1</v>
      </c>
      <c r="J42" s="37">
        <v>3</v>
      </c>
      <c r="K42" s="37">
        <v>3</v>
      </c>
      <c r="L42" s="37">
        <v>2</v>
      </c>
      <c r="M42" s="37">
        <v>4</v>
      </c>
      <c r="N42" s="37">
        <v>0</v>
      </c>
      <c r="O42" s="37">
        <v>0</v>
      </c>
      <c r="P42" s="10">
        <f t="shared" si="0"/>
        <v>13</v>
      </c>
      <c r="R42" s="40">
        <v>853259</v>
      </c>
      <c r="S42" s="40" t="s">
        <v>51</v>
      </c>
      <c r="T42" s="40" t="s">
        <v>74</v>
      </c>
      <c r="U42" s="40">
        <v>1</v>
      </c>
      <c r="V42" s="40">
        <v>0</v>
      </c>
      <c r="W42" s="40">
        <v>0</v>
      </c>
      <c r="X42" s="40">
        <v>9</v>
      </c>
      <c r="Y42" s="40">
        <v>3</v>
      </c>
      <c r="Z42" s="40">
        <v>7</v>
      </c>
      <c r="AA42" s="40">
        <v>2</v>
      </c>
      <c r="AB42" s="40">
        <v>0</v>
      </c>
      <c r="AC42" s="41">
        <v>0</v>
      </c>
    </row>
    <row r="43" spans="1:29" ht="14.25">
      <c r="A43" s="37" t="s">
        <v>17</v>
      </c>
      <c r="B43" s="37" t="s">
        <v>18</v>
      </c>
      <c r="C43" s="37">
        <v>853259</v>
      </c>
      <c r="D43" s="37" t="s">
        <v>51</v>
      </c>
      <c r="E43" s="37" t="s">
        <v>74</v>
      </c>
      <c r="F43" s="37" t="s">
        <v>20</v>
      </c>
      <c r="G43" s="37">
        <v>1</v>
      </c>
      <c r="H43" s="37">
        <v>0</v>
      </c>
      <c r="I43" s="37">
        <v>0</v>
      </c>
      <c r="J43" s="37">
        <v>9</v>
      </c>
      <c r="K43" s="37">
        <v>3</v>
      </c>
      <c r="L43" s="37">
        <v>7</v>
      </c>
      <c r="M43" s="37">
        <v>2</v>
      </c>
      <c r="N43" s="37">
        <v>0</v>
      </c>
      <c r="O43" s="37">
        <v>0</v>
      </c>
      <c r="P43" s="10">
        <f t="shared" si="0"/>
        <v>21</v>
      </c>
      <c r="R43" s="40">
        <v>887834</v>
      </c>
      <c r="S43" s="40" t="s">
        <v>83</v>
      </c>
      <c r="T43" s="40" t="s">
        <v>74</v>
      </c>
      <c r="U43" s="40">
        <v>1</v>
      </c>
      <c r="V43" s="40">
        <v>1</v>
      </c>
      <c r="W43" s="40">
        <v>0</v>
      </c>
      <c r="X43" s="40">
        <v>2</v>
      </c>
      <c r="Y43" s="40">
        <v>5</v>
      </c>
      <c r="Z43" s="40">
        <v>1</v>
      </c>
      <c r="AA43" s="40">
        <v>1</v>
      </c>
      <c r="AB43" s="40">
        <v>0</v>
      </c>
      <c r="AC43" s="41">
        <v>0</v>
      </c>
    </row>
    <row r="44" spans="1:29" ht="14.25">
      <c r="A44" s="37" t="s">
        <v>17</v>
      </c>
      <c r="B44" s="37" t="s">
        <v>18</v>
      </c>
      <c r="C44" s="37">
        <v>887834</v>
      </c>
      <c r="D44" s="37" t="s">
        <v>83</v>
      </c>
      <c r="E44" s="37" t="s">
        <v>74</v>
      </c>
      <c r="F44" s="37" t="s">
        <v>20</v>
      </c>
      <c r="G44" s="37">
        <v>1</v>
      </c>
      <c r="H44" s="37">
        <v>1</v>
      </c>
      <c r="I44" s="37">
        <v>0</v>
      </c>
      <c r="J44" s="37">
        <v>2</v>
      </c>
      <c r="K44" s="37">
        <v>5</v>
      </c>
      <c r="L44" s="37">
        <v>1</v>
      </c>
      <c r="M44" s="37">
        <v>1</v>
      </c>
      <c r="N44" s="37">
        <v>0</v>
      </c>
      <c r="O44" s="37">
        <v>0</v>
      </c>
      <c r="P44" s="10">
        <f t="shared" si="0"/>
        <v>10</v>
      </c>
      <c r="R44" s="40">
        <v>976605</v>
      </c>
      <c r="S44" s="40" t="s">
        <v>63</v>
      </c>
      <c r="T44" s="40" t="s">
        <v>74</v>
      </c>
      <c r="U44" s="40">
        <v>1</v>
      </c>
      <c r="V44" s="40">
        <v>0</v>
      </c>
      <c r="W44" s="40">
        <v>2</v>
      </c>
      <c r="X44" s="40">
        <v>3</v>
      </c>
      <c r="Y44" s="40">
        <v>2</v>
      </c>
      <c r="Z44" s="40">
        <v>1</v>
      </c>
      <c r="AA44" s="40">
        <v>3</v>
      </c>
      <c r="AB44" s="40">
        <v>0</v>
      </c>
      <c r="AC44" s="41">
        <v>1</v>
      </c>
    </row>
    <row r="45" spans="1:29" ht="14.25">
      <c r="A45" s="37" t="s">
        <v>17</v>
      </c>
      <c r="B45" s="37" t="s">
        <v>18</v>
      </c>
      <c r="C45" s="37">
        <v>976605</v>
      </c>
      <c r="D45" s="37" t="s">
        <v>63</v>
      </c>
      <c r="E45" s="37" t="s">
        <v>74</v>
      </c>
      <c r="F45" s="37" t="s">
        <v>20</v>
      </c>
      <c r="G45" s="37">
        <v>1</v>
      </c>
      <c r="H45" s="37">
        <v>0</v>
      </c>
      <c r="I45" s="37">
        <v>2</v>
      </c>
      <c r="J45" s="37">
        <v>3</v>
      </c>
      <c r="K45" s="37">
        <v>2</v>
      </c>
      <c r="L45" s="37">
        <v>1</v>
      </c>
      <c r="M45" s="37">
        <v>3</v>
      </c>
      <c r="N45" s="37">
        <v>0</v>
      </c>
      <c r="O45" s="37">
        <v>1</v>
      </c>
      <c r="P45" s="10">
        <f t="shared" si="0"/>
        <v>12</v>
      </c>
      <c r="R45" s="40">
        <v>976612</v>
      </c>
      <c r="S45" s="40" t="s">
        <v>50</v>
      </c>
      <c r="T45" s="40" t="s">
        <v>74</v>
      </c>
      <c r="U45" s="40">
        <v>1</v>
      </c>
      <c r="V45" s="40">
        <v>0</v>
      </c>
      <c r="W45" s="40">
        <v>0</v>
      </c>
      <c r="X45" s="40">
        <v>3</v>
      </c>
      <c r="Y45" s="40">
        <v>5</v>
      </c>
      <c r="Z45" s="40">
        <v>1</v>
      </c>
      <c r="AA45" s="40">
        <v>1</v>
      </c>
      <c r="AB45" s="40">
        <v>0</v>
      </c>
      <c r="AC45" s="41">
        <v>0</v>
      </c>
    </row>
    <row r="46" spans="1:29" ht="14.25">
      <c r="A46" s="37" t="s">
        <v>17</v>
      </c>
      <c r="B46" s="37" t="s">
        <v>18</v>
      </c>
      <c r="C46" s="37">
        <v>976612</v>
      </c>
      <c r="D46" s="37" t="s">
        <v>50</v>
      </c>
      <c r="E46" s="37" t="s">
        <v>74</v>
      </c>
      <c r="F46" s="37" t="s">
        <v>19</v>
      </c>
      <c r="G46" s="37">
        <v>1</v>
      </c>
      <c r="H46" s="37">
        <v>0</v>
      </c>
      <c r="I46" s="37">
        <v>0</v>
      </c>
      <c r="J46" s="37">
        <v>3</v>
      </c>
      <c r="K46" s="37">
        <v>5</v>
      </c>
      <c r="L46" s="37">
        <v>1</v>
      </c>
      <c r="M46" s="37">
        <v>1</v>
      </c>
      <c r="N46" s="37">
        <v>0</v>
      </c>
      <c r="O46" s="37">
        <v>0</v>
      </c>
      <c r="P46" s="10">
        <f t="shared" si="0"/>
        <v>10</v>
      </c>
      <c r="R46" s="40">
        <v>976969</v>
      </c>
      <c r="S46" s="40" t="s">
        <v>53</v>
      </c>
      <c r="T46" s="40" t="s">
        <v>74</v>
      </c>
      <c r="U46" s="40">
        <v>1</v>
      </c>
      <c r="V46" s="40">
        <v>1</v>
      </c>
      <c r="W46" s="40">
        <v>1</v>
      </c>
      <c r="X46" s="40">
        <v>4</v>
      </c>
      <c r="Y46" s="40">
        <v>8</v>
      </c>
      <c r="Z46" s="40">
        <v>6</v>
      </c>
      <c r="AA46" s="40">
        <v>4</v>
      </c>
      <c r="AB46" s="40">
        <v>0</v>
      </c>
      <c r="AC46" s="41">
        <v>0</v>
      </c>
    </row>
    <row r="47" spans="1:29" ht="14.25">
      <c r="A47" s="37" t="s">
        <v>17</v>
      </c>
      <c r="B47" s="37" t="s">
        <v>18</v>
      </c>
      <c r="C47" s="37">
        <v>976969</v>
      </c>
      <c r="D47" s="37" t="s">
        <v>53</v>
      </c>
      <c r="E47" s="37" t="s">
        <v>74</v>
      </c>
      <c r="F47" s="37" t="s">
        <v>19</v>
      </c>
      <c r="G47" s="37">
        <v>1</v>
      </c>
      <c r="H47" s="37">
        <v>1</v>
      </c>
      <c r="I47" s="37">
        <v>1</v>
      </c>
      <c r="J47" s="37">
        <v>4</v>
      </c>
      <c r="K47" s="37">
        <v>8</v>
      </c>
      <c r="L47" s="37">
        <v>6</v>
      </c>
      <c r="M47" s="37">
        <v>4</v>
      </c>
      <c r="N47" s="37">
        <v>0</v>
      </c>
      <c r="O47" s="37">
        <v>0</v>
      </c>
      <c r="P47" s="10">
        <f t="shared" si="0"/>
        <v>24</v>
      </c>
      <c r="R47" s="40">
        <v>709271</v>
      </c>
      <c r="S47" s="40" t="s">
        <v>45</v>
      </c>
      <c r="T47" s="40" t="s">
        <v>74</v>
      </c>
      <c r="U47" s="40">
        <v>2</v>
      </c>
      <c r="V47" s="40">
        <v>2</v>
      </c>
      <c r="W47" s="40">
        <v>1</v>
      </c>
      <c r="X47" s="40">
        <v>9</v>
      </c>
      <c r="Y47" s="40">
        <v>8</v>
      </c>
      <c r="Z47" s="40">
        <v>13</v>
      </c>
      <c r="AA47" s="40">
        <v>2</v>
      </c>
      <c r="AB47" s="40">
        <v>0</v>
      </c>
      <c r="AC47" s="41">
        <v>1</v>
      </c>
    </row>
    <row r="48" spans="1:29" ht="14.25">
      <c r="A48" s="37" t="s">
        <v>17</v>
      </c>
      <c r="B48" s="37" t="s">
        <v>18</v>
      </c>
      <c r="C48" s="37">
        <v>709271</v>
      </c>
      <c r="D48" s="37" t="s">
        <v>45</v>
      </c>
      <c r="E48" s="37" t="s">
        <v>74</v>
      </c>
      <c r="F48" s="37" t="s">
        <v>19</v>
      </c>
      <c r="G48" s="37">
        <v>2</v>
      </c>
      <c r="H48" s="37">
        <v>2</v>
      </c>
      <c r="I48" s="37">
        <v>1</v>
      </c>
      <c r="J48" s="37">
        <v>9</v>
      </c>
      <c r="K48" s="37">
        <v>8</v>
      </c>
      <c r="L48" s="37">
        <v>13</v>
      </c>
      <c r="M48" s="37">
        <v>2</v>
      </c>
      <c r="N48" s="37">
        <v>0</v>
      </c>
      <c r="O48" s="37">
        <v>1</v>
      </c>
      <c r="P48" s="10">
        <f>SUM(H48:O48)</f>
        <v>36</v>
      </c>
      <c r="R48" s="40">
        <v>709538</v>
      </c>
      <c r="S48" s="40" t="s">
        <v>47</v>
      </c>
      <c r="T48" s="40" t="s">
        <v>73</v>
      </c>
      <c r="U48" s="40">
        <v>1</v>
      </c>
      <c r="V48" s="40">
        <v>2</v>
      </c>
      <c r="W48" s="40">
        <v>1</v>
      </c>
      <c r="X48" s="40">
        <v>2</v>
      </c>
      <c r="Y48" s="40">
        <v>7</v>
      </c>
      <c r="Z48" s="40">
        <v>3</v>
      </c>
      <c r="AA48" s="40">
        <v>2</v>
      </c>
      <c r="AB48" s="40">
        <v>0</v>
      </c>
      <c r="AC48" s="41">
        <v>0</v>
      </c>
    </row>
    <row r="49" spans="1:29" ht="14.25">
      <c r="A49" s="37" t="s">
        <v>17</v>
      </c>
      <c r="B49" s="37" t="s">
        <v>18</v>
      </c>
      <c r="C49" s="37">
        <v>709538</v>
      </c>
      <c r="D49" s="37" t="s">
        <v>47</v>
      </c>
      <c r="E49" s="37" t="s">
        <v>73</v>
      </c>
      <c r="F49" s="37" t="s">
        <v>19</v>
      </c>
      <c r="G49" s="37">
        <v>1</v>
      </c>
      <c r="H49" s="37">
        <v>2</v>
      </c>
      <c r="I49" s="37">
        <v>1</v>
      </c>
      <c r="J49" s="37">
        <v>2</v>
      </c>
      <c r="K49" s="37">
        <v>7</v>
      </c>
      <c r="L49" s="37">
        <v>3</v>
      </c>
      <c r="M49" s="37">
        <v>2</v>
      </c>
      <c r="N49" s="37">
        <v>0</v>
      </c>
      <c r="O49" s="37">
        <v>0</v>
      </c>
      <c r="P49" s="10">
        <f>SUM(H49:O49)</f>
        <v>17</v>
      </c>
      <c r="R49" s="40">
        <v>709591</v>
      </c>
      <c r="S49" s="40" t="s">
        <v>48</v>
      </c>
      <c r="T49" s="40" t="s">
        <v>73</v>
      </c>
      <c r="U49" s="40">
        <v>1</v>
      </c>
      <c r="V49" s="40">
        <v>1</v>
      </c>
      <c r="W49" s="40">
        <v>0</v>
      </c>
      <c r="X49" s="40">
        <v>1</v>
      </c>
      <c r="Y49" s="40">
        <v>5</v>
      </c>
      <c r="Z49" s="40">
        <v>3</v>
      </c>
      <c r="AA49" s="40">
        <v>3</v>
      </c>
      <c r="AB49" s="40">
        <v>0</v>
      </c>
      <c r="AC49" s="41">
        <v>0</v>
      </c>
    </row>
    <row r="50" spans="1:29" ht="14.25" customHeight="1">
      <c r="A50" s="37" t="s">
        <v>17</v>
      </c>
      <c r="B50" s="37" t="s">
        <v>18</v>
      </c>
      <c r="C50" s="37">
        <v>709591</v>
      </c>
      <c r="D50" s="37" t="s">
        <v>48</v>
      </c>
      <c r="E50" s="37" t="s">
        <v>73</v>
      </c>
      <c r="F50" s="37" t="s">
        <v>19</v>
      </c>
      <c r="G50" s="37">
        <v>1</v>
      </c>
      <c r="H50" s="37">
        <v>1</v>
      </c>
      <c r="I50" s="37">
        <v>0</v>
      </c>
      <c r="J50" s="37">
        <v>1</v>
      </c>
      <c r="K50" s="37">
        <v>5</v>
      </c>
      <c r="L50" s="37">
        <v>3</v>
      </c>
      <c r="M50" s="37">
        <v>3</v>
      </c>
      <c r="N50" s="37">
        <v>0</v>
      </c>
      <c r="O50" s="37">
        <v>0</v>
      </c>
      <c r="P50" s="10">
        <f>SUM(H50:O50)</f>
        <v>13</v>
      </c>
      <c r="R50" s="40">
        <v>721887</v>
      </c>
      <c r="S50" s="40" t="s">
        <v>46</v>
      </c>
      <c r="T50" s="40" t="s">
        <v>73</v>
      </c>
      <c r="U50" s="40">
        <v>1</v>
      </c>
      <c r="V50" s="40">
        <v>0</v>
      </c>
      <c r="W50" s="40">
        <v>0</v>
      </c>
      <c r="X50" s="40">
        <v>2</v>
      </c>
      <c r="Y50" s="40">
        <v>2</v>
      </c>
      <c r="Z50" s="40">
        <v>10</v>
      </c>
      <c r="AA50" s="40">
        <v>3</v>
      </c>
      <c r="AB50" s="40">
        <v>0</v>
      </c>
      <c r="AC50" s="41">
        <v>0</v>
      </c>
    </row>
    <row r="51" spans="1:29" ht="15" thickBot="1">
      <c r="A51" s="37" t="s">
        <v>17</v>
      </c>
      <c r="B51" s="37" t="s">
        <v>18</v>
      </c>
      <c r="C51" s="37">
        <v>721887</v>
      </c>
      <c r="D51" s="37" t="s">
        <v>46</v>
      </c>
      <c r="E51" s="37" t="s">
        <v>73</v>
      </c>
      <c r="F51" s="37" t="s">
        <v>19</v>
      </c>
      <c r="G51" s="37">
        <v>1</v>
      </c>
      <c r="H51" s="37">
        <v>0</v>
      </c>
      <c r="I51" s="37">
        <v>0</v>
      </c>
      <c r="J51" s="37">
        <v>2</v>
      </c>
      <c r="K51" s="37">
        <v>2</v>
      </c>
      <c r="L51" s="37">
        <v>10</v>
      </c>
      <c r="M51" s="37">
        <v>3</v>
      </c>
      <c r="N51" s="37">
        <v>0</v>
      </c>
      <c r="O51" s="37">
        <v>0</v>
      </c>
      <c r="P51" s="10">
        <f>SUM(H51:O51)</f>
        <v>17</v>
      </c>
      <c r="R51" s="42">
        <v>723517</v>
      </c>
      <c r="S51" s="42" t="s">
        <v>49</v>
      </c>
      <c r="T51" s="42" t="s">
        <v>74</v>
      </c>
      <c r="U51" s="42">
        <v>2</v>
      </c>
      <c r="V51" s="42">
        <v>0</v>
      </c>
      <c r="W51" s="42">
        <v>0</v>
      </c>
      <c r="X51" s="42">
        <v>11</v>
      </c>
      <c r="Y51" s="42">
        <v>7</v>
      </c>
      <c r="Z51" s="42">
        <v>6</v>
      </c>
      <c r="AA51" s="42">
        <v>12</v>
      </c>
      <c r="AB51" s="42">
        <v>0</v>
      </c>
      <c r="AC51" s="43">
        <v>0</v>
      </c>
    </row>
    <row r="52" spans="1:16" ht="14.25">
      <c r="A52" s="37" t="s">
        <v>17</v>
      </c>
      <c r="B52" s="37" t="s">
        <v>18</v>
      </c>
      <c r="C52" s="37">
        <v>723517</v>
      </c>
      <c r="D52" s="37" t="s">
        <v>49</v>
      </c>
      <c r="E52" s="37" t="s">
        <v>74</v>
      </c>
      <c r="F52" s="37" t="s">
        <v>19</v>
      </c>
      <c r="G52" s="37">
        <v>2</v>
      </c>
      <c r="H52" s="37">
        <v>0</v>
      </c>
      <c r="I52" s="37">
        <v>0</v>
      </c>
      <c r="J52" s="37">
        <v>11</v>
      </c>
      <c r="K52" s="37">
        <v>7</v>
      </c>
      <c r="L52" s="37">
        <v>6</v>
      </c>
      <c r="M52" s="37">
        <v>12</v>
      </c>
      <c r="N52" s="37">
        <v>0</v>
      </c>
      <c r="O52" s="37">
        <v>0</v>
      </c>
      <c r="P52" s="10">
        <f>SUM(H52:O52)</f>
        <v>36</v>
      </c>
    </row>
    <row r="53" spans="1:16" ht="14.25">
      <c r="A53" s="23"/>
      <c r="B53" s="23"/>
      <c r="C53" s="23"/>
      <c r="D53" s="23"/>
      <c r="E53" s="23"/>
      <c r="F53" s="23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4:16" ht="15">
      <c r="D54" s="21" t="s">
        <v>2</v>
      </c>
      <c r="E54" s="22">
        <f>COUNTIF(E4:E53,"NORMAL ÖĞRETİM")</f>
        <v>27</v>
      </c>
      <c r="F54" s="13" t="s">
        <v>0</v>
      </c>
      <c r="G54" s="14">
        <f>SUM(G4:G53)</f>
        <v>85</v>
      </c>
      <c r="H54" s="14">
        <f aca="true" t="shared" si="1" ref="H54:O54">SUM(H4:H53)</f>
        <v>54</v>
      </c>
      <c r="I54" s="14">
        <f t="shared" si="1"/>
        <v>52</v>
      </c>
      <c r="J54" s="14">
        <f t="shared" si="1"/>
        <v>452</v>
      </c>
      <c r="K54" s="14">
        <f t="shared" si="1"/>
        <v>415</v>
      </c>
      <c r="L54" s="14">
        <f t="shared" si="1"/>
        <v>469</v>
      </c>
      <c r="M54" s="14">
        <f t="shared" si="1"/>
        <v>379</v>
      </c>
      <c r="N54" s="14">
        <f t="shared" si="1"/>
        <v>8</v>
      </c>
      <c r="O54" s="14">
        <f t="shared" si="1"/>
        <v>10</v>
      </c>
      <c r="P54" s="15">
        <f>SUM(P4:P53)</f>
        <v>1839</v>
      </c>
    </row>
    <row r="55" spans="4:16" ht="15">
      <c r="D55" s="12" t="s">
        <v>3</v>
      </c>
      <c r="E55" s="20">
        <f>COUNTIF(E4:E53,"İKİLİ ÖĞRETİM")</f>
        <v>22</v>
      </c>
      <c r="F55" s="16" t="s">
        <v>22</v>
      </c>
      <c r="G55" s="63">
        <f>SUM(H54:O54)</f>
        <v>1839</v>
      </c>
      <c r="H55" s="64"/>
      <c r="I55" s="64"/>
      <c r="J55" s="64"/>
      <c r="K55" s="64"/>
      <c r="L55" s="64"/>
      <c r="M55" s="64"/>
      <c r="N55" s="64"/>
      <c r="O55" s="65"/>
      <c r="P55" s="15"/>
    </row>
    <row r="56" spans="4:5" ht="15">
      <c r="D56" s="39" t="s">
        <v>90</v>
      </c>
      <c r="E56" s="38">
        <f>SUM(E54:E55)-3</f>
        <v>46</v>
      </c>
    </row>
    <row r="57" spans="4:5" ht="15">
      <c r="D57" s="39" t="s">
        <v>91</v>
      </c>
      <c r="E57" s="38">
        <f>E54+E55</f>
        <v>49</v>
      </c>
    </row>
    <row r="58" spans="4:5" ht="14.25">
      <c r="D58" s="7"/>
      <c r="E58" s="7"/>
    </row>
  </sheetData>
  <sheetProtection/>
  <autoFilter ref="A3:P55"/>
  <mergeCells count="3">
    <mergeCell ref="G55:O55"/>
    <mergeCell ref="A2:P2"/>
    <mergeCell ref="A1:P1"/>
  </mergeCells>
  <printOptions horizontalCentered="1"/>
  <pageMargins left="0.11811023622047245" right="0.3937007874015748" top="0.35433070866141736" bottom="0.15748031496062992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Bera-Pc</dc:creator>
  <cp:keywords/>
  <dc:description/>
  <cp:lastModifiedBy>abdulgani</cp:lastModifiedBy>
  <cp:lastPrinted>2015-06-01T06:47:14Z</cp:lastPrinted>
  <dcterms:created xsi:type="dcterms:W3CDTF">2008-10-23T17:42:59Z</dcterms:created>
  <dcterms:modified xsi:type="dcterms:W3CDTF">2017-11-07T07:52:34Z</dcterms:modified>
  <cp:category/>
  <cp:version/>
  <cp:contentType/>
  <cp:contentStatus/>
</cp:coreProperties>
</file>